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firstSheet="2" activeTab="3"/>
  </bookViews>
  <sheets>
    <sheet name="приложение 1" sheetId="1" state="hidden" r:id="rId1"/>
    <sheet name="Приложение №2" sheetId="2" state="hidden" r:id="rId2"/>
    <sheet name="Приложение №3" sheetId="3" r:id="rId3"/>
    <sheet name="Приложение №4 (2)" sheetId="4" r:id="rId4"/>
    <sheet name="Приложение №4" sheetId="5" state="hidden" r:id="rId5"/>
    <sheet name="Приложение №5" sheetId="6" state="hidden" r:id="rId6"/>
    <sheet name="приложение 6" sheetId="7" state="hidden" r:id="rId7"/>
    <sheet name="Приложение №7" sheetId="8" state="hidden" r:id="rId8"/>
    <sheet name="Приложение №8" sheetId="9" state="hidden" r:id="rId9"/>
    <sheet name="Приложение № 9" sheetId="10" state="hidden" r:id="rId10"/>
  </sheets>
  <definedNames>
    <definedName name="_xlnm.Print_Titles" localSheetId="0">'приложение 1'!$9:$9</definedName>
    <definedName name="_xlnm.Print_Titles" localSheetId="6">'приложение 6'!$8:$8</definedName>
    <definedName name="_xlnm.Print_Area" localSheetId="0">'приложение 1'!$A$1:$E$19</definedName>
    <definedName name="_xlnm.Print_Area" localSheetId="6">'приложение 6'!$A$1:$J$117</definedName>
    <definedName name="_xlnm.Print_Area" localSheetId="2">'Приложение №3'!$A$1:$C$53</definedName>
  </definedNames>
  <calcPr fullCalcOnLoad="1"/>
</workbook>
</file>

<file path=xl/sharedStrings.xml><?xml version="1.0" encoding="utf-8"?>
<sst xmlns="http://schemas.openxmlformats.org/spreadsheetml/2006/main" count="699" uniqueCount="337">
  <si>
    <t xml:space="preserve"> </t>
  </si>
  <si>
    <t>(тыс.рублей)</t>
  </si>
  <si>
    <t>Код доходов бюджетной классификации Российской Федерации</t>
  </si>
  <si>
    <t>Наименование доходов</t>
  </si>
  <si>
    <t>Сумма</t>
  </si>
  <si>
    <t>1 00 00000 00 0000 000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</si>
  <si>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</si>
  <si>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</t>
  </si>
  <si>
    <t>1 05 03020 01 1000 110</t>
  </si>
  <si>
    <t>Единый сельскохозяйственный  налог (за налоговые периоды, истекшие до 1 января 2011 года)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</si>
  <si>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</si>
  <si>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</si>
  <si>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</si>
  <si>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</si>
  <si>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</si>
  <si>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</si>
  <si>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1 09 04053 10 0000 110</t>
  </si>
  <si>
    <t>Земельный налог (по обязательствам, возникшим до 1 января 2006 года), мобилизуемый на территориях поселений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</si>
  <si>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</si>
  <si>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на заключение договоров аренды указанных земельных участков</t>
  </si>
  <si>
    <t>1 11 09045 10 0000 120</t>
  </si>
  <si>
    <t>2 00 00000 00 0000 000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</si>
  <si>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</si>
  <si>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</si>
  <si>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</si>
  <si>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на поддержку мер по обеспечению сбалансированности бюджетов</t>
  </si>
  <si>
    <t>2 02 03015 10 0000 151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</si>
  <si>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</si>
  <si>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2 02 03024 10 0000 151</t>
  </si>
  <si>
    <t>Субвенции бюджетам муниципальных образований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«Об административных правонарушениях в Вологодской области», в соответствии с законом области «О наделении органов местного самоуправления отдельными государственными полномочиями в сфере административных отношений»</t>
  </si>
  <si>
    <t>Всего</t>
  </si>
  <si>
    <t>Код бюджетной классификации Российской Федерации</t>
  </si>
  <si>
    <t>Наименование доходов бюджета поселения</t>
  </si>
  <si>
    <t xml:space="preserve">главного </t>
  </si>
  <si>
    <t>видов (подвидов) доходов бюджета поселения</t>
  </si>
  <si>
    <t>администратора доходов</t>
  </si>
  <si>
    <t xml:space="preserve">                                          Администрация Куностьского сельского поселения ИНН 3503010498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</si>
  <si>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</si>
  <si>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</si>
  <si>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1 17 01050 10 0000 180</t>
  </si>
  <si>
    <t>1 17 05050 10 0000 180</t>
  </si>
  <si>
    <t xml:space="preserve">Безвозмездные поступления </t>
  </si>
  <si>
    <t xml:space="preserve">                                                                                                                                                     (тыс.рублей)</t>
  </si>
  <si>
    <t xml:space="preserve">Наименование 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</si>
  <si>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</si>
  <si>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</si>
  <si>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</si>
  <si>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</si>
  <si>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</si>
  <si>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</si>
  <si>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</si>
  <si>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</si>
  <si>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</si>
  <si>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</si>
  <si>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</si>
  <si>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</si>
  <si>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</si>
  <si>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</si>
  <si>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</si>
  <si>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</si>
  <si>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</si>
  <si>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</si>
  <si>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</si>
  <si>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</si>
  <si>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 , КИНЕМАТОГРАФИЯ </t>
  </si>
  <si>
    <t>Культура</t>
  </si>
  <si>
    <t>СОЦИАЛЬНАЯ ПОЛИТИКА</t>
  </si>
  <si>
    <t xml:space="preserve">Пенсионное обеспечение </t>
  </si>
  <si>
    <t>ВСЕГО РАСХОДОВ</t>
  </si>
  <si>
    <t>ГРБС</t>
  </si>
  <si>
    <t>РЗ</t>
  </si>
  <si>
    <t>ПР</t>
  </si>
  <si>
    <t>КЦСР</t>
  </si>
  <si>
    <t>КВР</t>
  </si>
  <si>
    <t>Администрация Куностьского сельского поселения</t>
  </si>
  <si>
    <t>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</si>
  <si>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</si>
  <si>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</si>
  <si>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Расходы на выплаты персоналу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</si>
  <si>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</si>
  <si>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</si>
  <si>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</si>
  <si>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Резервные фонды местных администраций</t>
  </si>
  <si>
    <t>Резервные средства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</si>
  <si>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</si>
  <si>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</si>
  <si>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</si>
  <si>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территорий от чрезвычайных ситуаций природного и техногенного характера, гражданская оборона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</si>
  <si>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</si>
  <si>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Уличное освещение</t>
  </si>
  <si>
    <t>Молодежная политика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</si>
  <si>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</si>
  <si>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Наименование передаваемого полномочия</t>
  </si>
  <si>
    <t>Сумма расходов</t>
  </si>
  <si>
    <t>Межбюджетные трансферты, передаваемые на осуществление полномочий по правовому обеспечению деятельности органов местного самоуправления поселения</t>
  </si>
  <si>
    <t>Итого</t>
  </si>
  <si>
    <t>Код администратора</t>
  </si>
  <si>
    <t>Код классификации источников внутреннего финансирования дефицитов бюджетов Российской Федерации</t>
  </si>
  <si>
    <t>Наименование администратора и источников внутреннего финансирования дефицита бюджета поселения</t>
  </si>
  <si>
    <t>01 05 02 01 10 0000 610</t>
  </si>
  <si>
    <t>01 05 02 01 10 0000 510</t>
  </si>
  <si>
    <t>Администрация Куностьского сельского поселения          ИНН 3503010498</t>
  </si>
  <si>
    <t>01 02 00 00 10 0000 710</t>
  </si>
  <si>
    <t>01 02 00 00 10 0000 810</t>
  </si>
  <si>
    <t>01 06 04 00 10 0000 810</t>
  </si>
  <si>
    <t>Приложение № 6</t>
  </si>
  <si>
    <t>НАЛОГОВЫЕ И НЕНАЛОГОВЫЕ ДОХОДЫ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</si>
  <si>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</si>
  <si>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</si>
  <si>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</si>
  <si>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</si>
  <si>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</si>
  <si>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</si>
  <si>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</si>
  <si>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</si>
  <si>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Прочие субвенции бюджетам сельских  поселений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</si>
  <si>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</si>
  <si>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
</t>
  </si>
  <si>
    <t xml:space="preserve">Распределение бюджетных ассигнований по разделам, подразделам классификации расходов на 2016 год  </t>
  </si>
  <si>
    <t xml:space="preserve">Объем доходов бюджета поселения на 2016 год, формируемый за счет налоговых и неналоговых доходов, а также безвозмездных поступлений 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</si>
  <si>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</si>
  <si>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</si>
  <si>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МЕЖБЮДЖЕТНЫЕ ТРАНСФЕРТЫ</t>
  </si>
  <si>
    <t>2 02 04014 10 0000  151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</si>
  <si>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</si>
  <si>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№ 7</t>
  </si>
  <si>
    <t>Обеспечение проведения выборов и референдумов</t>
  </si>
  <si>
    <t>Распределение бюджетных ассигнований по разделам, подразделам, целевым статьям и видам расходов в ведомственной структуре расходов  бюджета поселения на 2016 год</t>
  </si>
  <si>
    <t>(тыс. рублей)</t>
  </si>
  <si>
    <t>Наименование</t>
  </si>
  <si>
    <t>Обеспечение деятельности органов государственной власти субъектов Российской Федерации и органов местного самоуправления</t>
  </si>
  <si>
    <t>00000</t>
  </si>
  <si>
    <t xml:space="preserve">Руководство и управление в сфере установленных функций органов </t>
  </si>
  <si>
    <t>Межбюджетные трансферты, передаваемые на осуществление  полномочий  по правовому обеспечению деятельности органов местного самоуправления поселения</t>
  </si>
  <si>
    <t>92</t>
  </si>
  <si>
    <t>Межбюджетные трансферты, передаваемые на осуществление переданных полномочий по осуществлению внутреннего муниципального финансового контроля</t>
  </si>
  <si>
    <t>Обеспечение финансовых, налоговых и таможенных органов и органов финансового (финансово-бюджетного) надзора</t>
  </si>
  <si>
    <t>Межбюджетные трансферты, передаваемые на выполнение полномочий в области внешнего финансового контроля</t>
  </si>
  <si>
    <t>0</t>
  </si>
  <si>
    <t>Выполнение других обязательств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</si>
  <si>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</si>
  <si>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94</t>
  </si>
  <si>
    <t>72140</t>
  </si>
  <si>
    <t>Обеспечение деятельности органов государственной (муниципальной) власти и органов местного самоуправления</t>
  </si>
  <si>
    <t>91</t>
  </si>
  <si>
    <t>51180</t>
  </si>
  <si>
    <t>Мероприятия, связанные с обеспечением национальной безопасности и правоохранительной деятельности</t>
  </si>
  <si>
    <t>Мероприятия по благоустройству в рамках  реализации проекта "Народный бюджет"</t>
  </si>
  <si>
    <t>КУЛЬТУРА, КИНЕМАТОГРАФИЯ</t>
  </si>
  <si>
    <t>Межбюджетные трансферты, передаваемые на осуществление части полномочий в соответствии с п. 3. ст. 12 ФЗ № 131</t>
  </si>
  <si>
    <t>Пенсионное обеспечение</t>
  </si>
  <si>
    <t>Полномочия в области социальной политики</t>
  </si>
  <si>
    <t>Доплата к пенсии муниципаьным служащим</t>
  </si>
  <si>
    <t>Социальное обеспечение населения</t>
  </si>
  <si>
    <t>Межбюджетные трансферты, передаваемые на осуществление полномочий по расчету и предоставлению ежемесячной денежной компенсации на оплату жилого помещения, отопления, освещения и ежегодной денежной компенсации на оплату твердого топлива работникам культуры</t>
  </si>
  <si>
    <t>95</t>
  </si>
  <si>
    <t>Поддержка коммунального хозяйства</t>
  </si>
  <si>
    <t>Прочие мероприятия по благоустройству городских округов и поселений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</si>
  <si>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</si>
  <si>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Проведение выборов и референдумов</t>
  </si>
  <si>
    <t>Проведение выборов в представительные органы муниципального образования</t>
  </si>
  <si>
    <t xml:space="preserve">Распределение межбюджетных трансфертов, передаваемых районному бюджету </t>
  </si>
  <si>
    <t>местного значения в соответствии с заключенными соглашениями на 2016 год</t>
  </si>
  <si>
    <t xml:space="preserve">Белозерского муниципального района в связи с осуществлением органами местного самоуправления Белозерского муниципального района полномочий по вопросам </t>
  </si>
  <si>
    <t xml:space="preserve">Распределение межбюджетных трансфертов, передаваемых бюджету сельского </t>
  </si>
  <si>
    <t>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на 2016 год</t>
  </si>
  <si>
    <t xml:space="preserve">                              </t>
  </si>
  <si>
    <t>ИСТОЧНИКИ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</si>
  <si>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</si>
  <si>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</si>
  <si>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 (тыс.руб.)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</si>
  <si>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</si>
  <si>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</si>
  <si>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</si>
  <si>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</si>
  <si>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  бюджета поселения </t>
  </si>
  <si>
    <t>Уменьшение остатков средств бюджетов</t>
  </si>
  <si>
    <t>Уменьшение прочих 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</si>
  <si>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</si>
  <si>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поселения бюджета</t>
  </si>
  <si>
    <t>ИТОГО</t>
  </si>
  <si>
    <t>809 01 05 00 00 00 0000 000</t>
  </si>
  <si>
    <t>809 01 05 00 0000 0000 500</t>
  </si>
  <si>
    <t>809 01 05 02 0000 0000 500</t>
  </si>
  <si>
    <t>809 01 05 02 01 00 0000510</t>
  </si>
  <si>
    <t>809 01 05 02 01 10 0000510</t>
  </si>
  <si>
    <t>809 01 05 00 0000 0000 600</t>
  </si>
  <si>
    <t>809 01 05 02 0000 0000 600</t>
  </si>
  <si>
    <t>809 01 05 02 01 00 0000 610</t>
  </si>
  <si>
    <t>809 01 05 02 01 10 0000 610</t>
  </si>
  <si>
    <t>внутреннего финансирования дефицита бюджета Куностьского сельского поселения на 2016 год</t>
  </si>
  <si>
    <t>Приложение № 4</t>
  </si>
  <si>
    <t>Приложение №5</t>
  </si>
  <si>
    <t>Приложение № 8</t>
  </si>
  <si>
    <t xml:space="preserve">                             Приложение № 1</t>
  </si>
  <si>
    <t xml:space="preserve">                                                                            </t>
  </si>
  <si>
    <t xml:space="preserve"> «О бюджете Куностьского сельского поселения на 2016 год »</t>
  </si>
  <si>
    <t xml:space="preserve"> «О бюджете Куностьского сельского поселения на 2016 год»</t>
  </si>
  <si>
    <t xml:space="preserve">                                          "О  бюджете Куностьского сельского поселения  на 2016 год "                    </t>
  </si>
  <si>
    <t>Иные  закупки товаров, работ, услуг для обеспечения государственных (муниципальных) нужд</t>
  </si>
  <si>
    <t>Приложение №2</t>
  </si>
  <si>
    <t xml:space="preserve"> «О бюджете Куностьского сельского поселения на 2016 год "</t>
  </si>
  <si>
    <t xml:space="preserve">БЕЗВОЗМЕЗДНЫЕ ПОСТУПЛЕНИЯ </t>
  </si>
  <si>
    <t>Межбюджетные трансферты, выделенные на осуществление переданных полномочий в части содержания муниципального жилищного фонда</t>
  </si>
  <si>
    <t>Межбюджетные трансферты, выделенные на осуществление переданных полномочий в части обеспечение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 создание условий для жилищного строительства</t>
  </si>
  <si>
    <r>
      <t xml:space="preserve">Межбюджетные трансферты, выделенные на осуществление переданных полномочий в части </t>
    </r>
    <r>
      <rPr>
        <sz val="12"/>
        <rFont val="Arial"/>
        <family val="2"/>
      </rPr>
      <t xml:space="preserve"> </t>
    </r>
    <r>
      <rPr>
        <sz val="12"/>
        <rFont val="Times New Roman"/>
        <family val="1"/>
      </rPr>
      <t>организация в границах поселения электро-, тепло-, газо- и водоснабжения населения, водоотведения, снабжения населения топливом</t>
    </r>
  </si>
  <si>
    <t>20000</t>
  </si>
  <si>
    <t>00200</t>
  </si>
  <si>
    <t>Выполнение переданных полномочий в части  организация в границах поселения электро-, тепло-, газо- и водоснабжения населения, водоотведения, снабжения населения топливом</t>
  </si>
  <si>
    <t>S2270</t>
  </si>
  <si>
    <t>Межбюджетные трансферты бюджетам муниципальных районов из бюджетов сельских поселений и 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</si>
  <si>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r>
      <t xml:space="preserve">Межбюджетные трансферты, передаваемые на осуществления части </t>
    </r>
    <r>
      <rPr>
        <sz val="12"/>
        <color indexed="8"/>
        <rFont val="Times New Roman"/>
        <family val="1"/>
      </rPr>
      <t xml:space="preserve">полномочий в соответствии с п.3 ст.12  Федерального закона № 131-ФЗ  </t>
    </r>
  </si>
  <si>
    <t>00190</t>
  </si>
  <si>
    <t>21000</t>
  </si>
  <si>
    <t>21010</t>
  </si>
  <si>
    <t>21020</t>
  </si>
  <si>
    <t>21030</t>
  </si>
  <si>
    <t>21040</t>
  </si>
  <si>
    <t>70</t>
  </si>
  <si>
    <t>00050</t>
  </si>
  <si>
    <t>93</t>
  </si>
  <si>
    <t>21050</t>
  </si>
  <si>
    <t>00070</t>
  </si>
  <si>
    <t>71</t>
  </si>
  <si>
    <t>00040</t>
  </si>
  <si>
    <t>73</t>
  </si>
  <si>
    <t>Мероприятия в области жилищного хозяйства</t>
  </si>
  <si>
    <t>Выполнение переданных полномочий в части  содержания муниципальногожилищного фонда</t>
  </si>
  <si>
    <t>00030</t>
  </si>
  <si>
    <t>75</t>
  </si>
  <si>
    <t>20060</t>
  </si>
  <si>
    <t>00160</t>
  </si>
  <si>
    <t>77</t>
  </si>
  <si>
    <t>21060</t>
  </si>
  <si>
    <t>74</t>
  </si>
  <si>
    <t>00060</t>
  </si>
  <si>
    <t xml:space="preserve"> к решению Совета поселения от 23.12.2015 года № 46 </t>
  </si>
  <si>
    <t xml:space="preserve">                             к решению Совета поселения от 23.12.2015 № 46 </t>
  </si>
  <si>
    <t>к решению Совета поселения от  23.12.2015 года  № 46</t>
  </si>
  <si>
    <t xml:space="preserve">                    к решению Совета поселения от 23.12.2015 года № 46</t>
  </si>
  <si>
    <t>к решению Совета поселения от 23.12.2015 года № 46</t>
  </si>
  <si>
    <t>1 06 06033 10 0000 110</t>
  </si>
  <si>
    <t>1 06 06043 10 0000 110</t>
  </si>
  <si>
    <t>Дорожное хозяйство</t>
  </si>
  <si>
    <t>Неисполненные обязательства в области дорожного хозяйства за счет бюджетных ассигнований дорожного фонда</t>
  </si>
  <si>
    <t>07</t>
  </si>
  <si>
    <t>20300</t>
  </si>
  <si>
    <t>наименование</t>
  </si>
  <si>
    <t>Код бюджетной классификации</t>
  </si>
  <si>
    <t>сумма</t>
  </si>
  <si>
    <t>Доходы</t>
  </si>
  <si>
    <t>Входящий остаткок собственных доходов на начало года</t>
  </si>
  <si>
    <t>Всего доходов</t>
  </si>
  <si>
    <t>Распределение бюджетных ассигнований</t>
  </si>
  <si>
    <t>Всего бюджетных ассигнований</t>
  </si>
  <si>
    <t>809 04 09 07 0 00 20300 244 000</t>
  </si>
  <si>
    <t>Распределение бюджетных ассигнований Дорожного фонда Куностьского сельского поселения на 2016 год</t>
  </si>
  <si>
    <t>21080</t>
  </si>
  <si>
    <t>00010</t>
  </si>
  <si>
    <t>Приложение № 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</si>
  <si>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</si>
  <si>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</si>
  <si>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государственных (муниципальных) органов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</si>
  <si>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</si>
  <si>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</si>
  <si>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</si>
  <si>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иных платежей</t>
  </si>
  <si>
    <t>Закупка товаров, работ, услуг в целях капитального ремонта государственного (муниципального) имущества</t>
  </si>
  <si>
    <t>Уплата прочих налогов, сборов</t>
  </si>
  <si>
    <t>Пособия, компенсации и иные социальные  выплаты гражданам, кроме публичных нормативных обязательств</t>
  </si>
  <si>
    <t>Организация и содержание мест захоронения</t>
  </si>
  <si>
    <t>96</t>
  </si>
  <si>
    <t>Доходы от сдачи в аренду имущества, составляющего казну сельских поселений (за исключением земельных участков)</t>
  </si>
  <si>
    <t>Выполнение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 создание условий для жилищного строительства</t>
  </si>
  <si>
    <t>к решению Совета поселения</t>
  </si>
  <si>
    <t xml:space="preserve"> 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</si>
  <si>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</si>
  <si>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</si>
  <si>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</si>
  <si>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114 02053 10 0000 410</t>
  </si>
  <si>
    <t>Доходы от реализации иного имущества, находящегося в собственности сельских поселений 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</si>
  <si>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114 02053 10 0000 440</t>
  </si>
  <si>
    <t>Доходы от реализации иного имущества, находящегося в собственности сельских  поселений 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</si>
  <si>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</si>
  <si>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1 13 02995 10 0000 130</t>
  </si>
  <si>
    <t>Прочие доходы от компенсации затрат бюджетов сельских поселений</t>
  </si>
  <si>
    <t xml:space="preserve">                          </t>
  </si>
  <si>
    <t>Приложение 3</t>
  </si>
  <si>
    <t>от 14.09.2018    № _________</t>
  </si>
  <si>
    <t>2 02 15002 10 0000 150</t>
  </si>
  <si>
    <t>2 02 29999 10 0000 150</t>
  </si>
  <si>
    <t>2 02 35118 10 0000 150</t>
  </si>
  <si>
    <t>2 02 39999 10 0000 150</t>
  </si>
  <si>
    <t>2 02 40014 10 0000 150</t>
  </si>
  <si>
    <t>2 07 05020 10 0000  150</t>
  </si>
  <si>
    <t>2 08 05000 10 0000 150</t>
  </si>
  <si>
    <t xml:space="preserve">"О бюджете Куностьского сельского поселения на 2020 год </t>
  </si>
  <si>
    <t>и плановый период 2021 и 2022 годов»"</t>
  </si>
  <si>
    <t>Перечень  главных администраторов источников внутреннего финансирования дефицита бюджета                                       Куностьского  сельского поселения на 2020 и плановый пеиод 2021 и 2022 годов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</si>
  <si>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</si>
  <si>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</si>
  <si>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</si>
  <si>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</si>
  <si>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</si>
  <si>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</si>
  <si>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1 16 10123 01 0000 140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</si>
  <si>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</si>
  <si>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</si>
  <si>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</si>
  <si>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</si>
  <si>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</si>
  <si>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01 03 01 00 10 0000 810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</si>
  <si>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</si>
  <si>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</si>
  <si>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</si>
  <si>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</si>
  <si>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</si>
  <si>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</si>
  <si>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1 16 10123 01 0101 140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</si>
  <si>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</si>
  <si>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</si>
  <si>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</si>
  <si>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</si>
  <si>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</si>
  <si>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2 02 36900 10 0000 150</t>
  </si>
  <si>
    <t>Единая субвенция бюджетам сельских поселений из бюджета субъекта Российской Федерации</t>
  </si>
  <si>
    <t>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</si>
  <si>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</si>
  <si>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</si>
  <si>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</si>
  <si>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к решению Совета Куностьского сельского поселения</t>
  </si>
  <si>
    <t>"О  бюджете Куностьского сельского поселения    
на 2021 год и плановый период 2022 и 2023 годов</t>
  </si>
  <si>
    <t xml:space="preserve">Перечень и коды главных администраторов доходов бюджета Куностьского  сельского поселения - органов местного самоуправления поселения  на 2021 год и плановый период 2022 и 2023 годов и закрепляемые за ними виды (подвиды) доходов </t>
  </si>
  <si>
    <t>Приложение 4</t>
  </si>
  <si>
    <t>Перечень  главных администраторов источников внутреннего финансирования дефицита бюджета                                       Куностьского  сельского поселения на 2021 и плановый период 2022 и 2023 годов</t>
  </si>
  <si>
    <t>от     22.12.2020    № 35</t>
  </si>
  <si>
    <t>от   22.12.2020    № 35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</si>
</sst>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00"/>
  </numFmts>
  <fonts count="66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2"/>
    </font>
    <font>
      <i/>
      <sz val="8"/>
      <color indexed="23"/>
      <name val="Arial Cyr"/>
      <family val="2"/>
    </font>
    <font>
      <sz val="10"/>
      <color indexed="62"/>
      <name val="Arial Cyr"/>
      <family val="2"/>
    </font>
    <font>
      <sz val="12"/>
      <name val="Arial Cyr"/>
      <family val="0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49" fontId="0" fillId="29" borderId="3">
      <alignment horizontal="left" vertical="top"/>
      <protection/>
    </xf>
    <xf numFmtId="49" fontId="15" fillId="0" borderId="3">
      <alignment horizontal="left" vertical="top"/>
      <protection/>
    </xf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15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16" fillId="0" borderId="0">
      <alignment horizontal="left" vertical="top"/>
      <protection/>
    </xf>
    <xf numFmtId="0" fontId="56" fillId="0" borderId="7" applyNumberFormat="0" applyFill="0" applyAlignment="0" applyProtection="0"/>
    <xf numFmtId="0" fontId="57" fillId="35" borderId="8" applyNumberFormat="0" applyAlignment="0" applyProtection="0"/>
    <xf numFmtId="0" fontId="58" fillId="0" borderId="0" applyNumberFormat="0" applyFill="0" applyBorder="0" applyAlignment="0" applyProtection="0"/>
    <xf numFmtId="0" fontId="59" fillId="3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60" fillId="0" borderId="0" applyNumberFormat="0" applyFill="0" applyBorder="0" applyAlignment="0" applyProtection="0"/>
    <xf numFmtId="0" fontId="61" fillId="37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49" fontId="17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5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323">
    <xf numFmtId="0" fontId="0" fillId="0" borderId="0" xfId="0" applyAlignment="1">
      <alignment/>
    </xf>
    <xf numFmtId="0" fontId="0" fillId="0" borderId="0" xfId="66">
      <alignment/>
      <protection/>
    </xf>
    <xf numFmtId="0" fontId="2" fillId="0" borderId="0" xfId="66" applyFont="1" applyAlignment="1">
      <alignment horizontal="right"/>
      <protection/>
    </xf>
    <xf numFmtId="0" fontId="4" fillId="0" borderId="0" xfId="66" applyFont="1" applyAlignment="1">
      <alignment horizontal="center"/>
      <protection/>
    </xf>
    <xf numFmtId="0" fontId="5" fillId="0" borderId="12" xfId="66" applyFont="1" applyBorder="1" applyAlignment="1">
      <alignment horizontal="center" vertical="top" wrapText="1"/>
      <protection/>
    </xf>
    <xf numFmtId="0" fontId="5" fillId="0" borderId="13" xfId="66" applyFont="1" applyBorder="1" applyAlignment="1">
      <alignment horizontal="center" vertical="top" wrapText="1"/>
      <protection/>
    </xf>
    <xf numFmtId="0" fontId="6" fillId="0" borderId="14" xfId="66" applyFont="1" applyBorder="1" applyAlignment="1">
      <alignment horizontal="center" vertical="top" wrapText="1"/>
      <protection/>
    </xf>
    <xf numFmtId="172" fontId="5" fillId="0" borderId="14" xfId="66" applyNumberFormat="1" applyFont="1" applyFill="1" applyBorder="1" applyAlignment="1">
      <alignment horizontal="right" vertical="top" wrapText="1"/>
      <protection/>
    </xf>
    <xf numFmtId="0" fontId="2" fillId="0" borderId="14" xfId="66" applyFont="1" applyBorder="1" applyAlignment="1">
      <alignment vertical="top" wrapText="1"/>
      <protection/>
    </xf>
    <xf numFmtId="172" fontId="6" fillId="0" borderId="14" xfId="66" applyNumberFormat="1" applyFont="1" applyFill="1" applyBorder="1" applyAlignment="1">
      <alignment horizontal="right" vertical="top" wrapText="1"/>
      <protection/>
    </xf>
    <xf numFmtId="0" fontId="2" fillId="0" borderId="13" xfId="66" applyFont="1" applyBorder="1" applyAlignment="1">
      <alignment vertical="top" wrapText="1"/>
      <protection/>
    </xf>
    <xf numFmtId="172" fontId="6" fillId="0" borderId="13" xfId="66" applyNumberFormat="1" applyFont="1" applyFill="1" applyBorder="1" applyAlignment="1">
      <alignment horizontal="right" vertical="top" wrapText="1"/>
      <protection/>
    </xf>
    <xf numFmtId="172" fontId="6" fillId="0" borderId="15" xfId="66" applyNumberFormat="1" applyFont="1" applyFill="1" applyBorder="1" applyAlignment="1">
      <alignment horizontal="right" vertical="top" wrapText="1"/>
      <protection/>
    </xf>
    <xf numFmtId="0" fontId="6" fillId="0" borderId="14" xfId="66" applyFont="1" applyBorder="1" applyAlignment="1">
      <alignment vertical="top" wrapText="1"/>
      <protection/>
    </xf>
    <xf numFmtId="172" fontId="5" fillId="0" borderId="16" xfId="66" applyNumberFormat="1" applyFont="1" applyFill="1" applyBorder="1" applyAlignment="1">
      <alignment horizontal="right" vertical="top" wrapText="1"/>
      <protection/>
    </xf>
    <xf numFmtId="0" fontId="5" fillId="0" borderId="17" xfId="66" applyFont="1" applyBorder="1" applyAlignment="1">
      <alignment vertical="top" wrapText="1"/>
      <protection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8" xfId="0" applyBorder="1" applyAlignment="1">
      <alignment/>
    </xf>
    <xf numFmtId="0" fontId="2" fillId="0" borderId="17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4" fillId="0" borderId="0" xfId="0" applyFont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173" fontId="7" fillId="0" borderId="13" xfId="0" applyNumberFormat="1" applyFont="1" applyBorder="1" applyAlignment="1">
      <alignment vertical="top" wrapText="1"/>
    </xf>
    <xf numFmtId="172" fontId="7" fillId="0" borderId="13" xfId="0" applyNumberFormat="1" applyFont="1" applyBorder="1" applyAlignment="1">
      <alignment horizontal="right" vertical="top" wrapText="1"/>
    </xf>
    <xf numFmtId="173" fontId="2" fillId="0" borderId="14" xfId="0" applyNumberFormat="1" applyFont="1" applyBorder="1" applyAlignment="1">
      <alignment vertical="top" wrapText="1"/>
    </xf>
    <xf numFmtId="172" fontId="2" fillId="0" borderId="14" xfId="0" applyNumberFormat="1" applyFont="1" applyFill="1" applyBorder="1" applyAlignment="1">
      <alignment horizontal="right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173" fontId="7" fillId="0" borderId="14" xfId="0" applyNumberFormat="1" applyFont="1" applyBorder="1" applyAlignment="1">
      <alignment vertical="top" wrapText="1"/>
    </xf>
    <xf numFmtId="172" fontId="7" fillId="0" borderId="14" xfId="0" applyNumberFormat="1" applyFont="1" applyFill="1" applyBorder="1" applyAlignment="1">
      <alignment horizontal="right" vertical="top" wrapText="1"/>
    </xf>
    <xf numFmtId="172" fontId="7" fillId="0" borderId="14" xfId="0" applyNumberFormat="1" applyFont="1" applyBorder="1" applyAlignment="1">
      <alignment horizontal="right" vertical="top" wrapText="1"/>
    </xf>
    <xf numFmtId="172" fontId="2" fillId="0" borderId="14" xfId="0" applyNumberFormat="1" applyFont="1" applyBorder="1" applyAlignment="1">
      <alignment horizontal="right" vertical="top" wrapText="1"/>
    </xf>
    <xf numFmtId="0" fontId="7" fillId="0" borderId="14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4" xfId="66" applyFont="1" applyBorder="1" applyAlignment="1">
      <alignment horizontal="left" vertical="distributed" wrapText="1"/>
      <protection/>
    </xf>
    <xf numFmtId="0" fontId="2" fillId="0" borderId="21" xfId="66" applyFont="1" applyBorder="1" applyAlignment="1">
      <alignment horizontal="left" vertical="distributed" wrapText="1"/>
      <protection/>
    </xf>
    <xf numFmtId="0" fontId="6" fillId="0" borderId="22" xfId="66" applyFont="1" applyBorder="1" applyAlignment="1">
      <alignment horizontal="center" vertical="top" wrapText="1"/>
      <protection/>
    </xf>
    <xf numFmtId="0" fontId="6" fillId="0" borderId="23" xfId="66" applyFont="1" applyBorder="1" applyAlignment="1">
      <alignment vertical="top" wrapText="1"/>
      <protection/>
    </xf>
    <xf numFmtId="0" fontId="6" fillId="0" borderId="24" xfId="66" applyFont="1" applyBorder="1" applyAlignment="1">
      <alignment vertical="top" wrapText="1"/>
      <protection/>
    </xf>
    <xf numFmtId="0" fontId="6" fillId="0" borderId="25" xfId="66" applyFont="1" applyBorder="1" applyAlignment="1">
      <alignment vertical="top" wrapText="1"/>
      <protection/>
    </xf>
    <xf numFmtId="0" fontId="6" fillId="0" borderId="25" xfId="66" applyFont="1" applyBorder="1" applyAlignment="1">
      <alignment vertical="top"/>
      <protection/>
    </xf>
    <xf numFmtId="0" fontId="5" fillId="0" borderId="26" xfId="66" applyFont="1" applyBorder="1" applyAlignment="1">
      <alignment vertical="top" wrapText="1"/>
      <protection/>
    </xf>
    <xf numFmtId="0" fontId="6" fillId="0" borderId="27" xfId="66" applyFont="1" applyBorder="1" applyAlignment="1">
      <alignment vertical="top" wrapText="1"/>
      <protection/>
    </xf>
    <xf numFmtId="0" fontId="2" fillId="0" borderId="16" xfId="66" applyFont="1" applyBorder="1" applyAlignment="1">
      <alignment vertical="top" wrapText="1"/>
      <protection/>
    </xf>
    <xf numFmtId="0" fontId="6" fillId="0" borderId="28" xfId="66" applyFont="1" applyBorder="1" applyAlignment="1">
      <alignment vertical="top" wrapText="1"/>
      <protection/>
    </xf>
    <xf numFmtId="0" fontId="6" fillId="0" borderId="29" xfId="66" applyFont="1" applyBorder="1" applyAlignment="1">
      <alignment vertical="top" wrapText="1"/>
      <protection/>
    </xf>
    <xf numFmtId="0" fontId="2" fillId="0" borderId="30" xfId="66" applyFont="1" applyBorder="1" applyAlignment="1">
      <alignment vertical="top" wrapText="1"/>
      <protection/>
    </xf>
    <xf numFmtId="172" fontId="6" fillId="0" borderId="31" xfId="66" applyNumberFormat="1" applyFont="1" applyFill="1" applyBorder="1" applyAlignment="1">
      <alignment horizontal="right" vertical="top" wrapText="1"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2" fillId="0" borderId="29" xfId="0" applyFont="1" applyBorder="1" applyAlignment="1">
      <alignment vertical="top" wrapText="1"/>
    </xf>
    <xf numFmtId="0" fontId="21" fillId="0" borderId="0" xfId="0" applyFont="1" applyAlignment="1">
      <alignment/>
    </xf>
    <xf numFmtId="173" fontId="2" fillId="0" borderId="16" xfId="0" applyNumberFormat="1" applyFont="1" applyBorder="1" applyAlignment="1">
      <alignment vertical="top" wrapText="1"/>
    </xf>
    <xf numFmtId="173" fontId="2" fillId="0" borderId="29" xfId="0" applyNumberFormat="1" applyFont="1" applyBorder="1" applyAlignment="1">
      <alignment vertical="top" wrapText="1"/>
    </xf>
    <xf numFmtId="172" fontId="0" fillId="0" borderId="0" xfId="0" applyNumberFormat="1" applyAlignment="1">
      <alignment/>
    </xf>
    <xf numFmtId="0" fontId="6" fillId="0" borderId="0" xfId="70" applyFont="1">
      <alignment/>
      <protection/>
    </xf>
    <xf numFmtId="0" fontId="6" fillId="0" borderId="0" xfId="67" applyFont="1" applyFill="1" applyProtection="1">
      <alignment/>
      <protection hidden="1"/>
    </xf>
    <xf numFmtId="0" fontId="6" fillId="0" borderId="0" xfId="67" applyFont="1" applyFill="1" applyAlignment="1" applyProtection="1">
      <alignment wrapText="1"/>
      <protection hidden="1"/>
    </xf>
    <xf numFmtId="0" fontId="6" fillId="0" borderId="0" xfId="70" applyFont="1" applyAlignment="1">
      <alignment/>
      <protection/>
    </xf>
    <xf numFmtId="49" fontId="6" fillId="0" borderId="0" xfId="70" applyNumberFormat="1" applyFont="1" applyAlignment="1">
      <alignment/>
      <protection/>
    </xf>
    <xf numFmtId="0" fontId="6" fillId="0" borderId="0" xfId="70" applyFont="1" applyBorder="1" applyAlignment="1">
      <alignment/>
      <protection/>
    </xf>
    <xf numFmtId="0" fontId="6" fillId="41" borderId="0" xfId="70" applyFont="1" applyFill="1" applyBorder="1" applyAlignment="1">
      <alignment/>
      <protection/>
    </xf>
    <xf numFmtId="0" fontId="1" fillId="0" borderId="0" xfId="70">
      <alignment/>
      <protection/>
    </xf>
    <xf numFmtId="0" fontId="1" fillId="0" borderId="0" xfId="70" applyFont="1">
      <alignment/>
      <protection/>
    </xf>
    <xf numFmtId="0" fontId="4" fillId="0" borderId="0" xfId="67" applyFont="1" applyFill="1" applyProtection="1">
      <alignment/>
      <protection hidden="1"/>
    </xf>
    <xf numFmtId="49" fontId="4" fillId="0" borderId="0" xfId="67" applyNumberFormat="1" applyFont="1" applyFill="1" applyProtection="1">
      <alignment/>
      <protection hidden="1"/>
    </xf>
    <xf numFmtId="49" fontId="4" fillId="0" borderId="0" xfId="67" applyNumberFormat="1" applyFont="1" applyFill="1" applyBorder="1" applyProtection="1">
      <alignment/>
      <protection hidden="1"/>
    </xf>
    <xf numFmtId="0" fontId="4" fillId="0" borderId="0" xfId="67" applyFont="1" applyFill="1" applyBorder="1" applyProtection="1">
      <alignment/>
      <protection hidden="1"/>
    </xf>
    <xf numFmtId="178" fontId="6" fillId="41" borderId="0" xfId="67" applyNumberFormat="1" applyFont="1" applyFill="1" applyBorder="1" applyAlignment="1" applyProtection="1">
      <alignment horizontal="right"/>
      <protection hidden="1"/>
    </xf>
    <xf numFmtId="0" fontId="2" fillId="0" borderId="3" xfId="67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70" applyFont="1" applyBorder="1" applyAlignment="1">
      <alignment horizontal="center"/>
      <protection/>
    </xf>
    <xf numFmtId="0" fontId="7" fillId="0" borderId="3" xfId="70" applyFont="1" applyBorder="1" applyAlignment="1">
      <alignment horizontal="center"/>
      <protection/>
    </xf>
    <xf numFmtId="0" fontId="10" fillId="0" borderId="0" xfId="70" applyFont="1">
      <alignment/>
      <protection/>
    </xf>
    <xf numFmtId="173" fontId="7" fillId="0" borderId="3" xfId="67" applyNumberFormat="1" applyFont="1" applyFill="1" applyBorder="1" applyAlignment="1" applyProtection="1">
      <alignment horizontal="center"/>
      <protection hidden="1"/>
    </xf>
    <xf numFmtId="49" fontId="7" fillId="0" borderId="3" xfId="67" applyNumberFormat="1" applyFont="1" applyFill="1" applyBorder="1" applyAlignment="1" applyProtection="1">
      <alignment horizontal="center"/>
      <protection hidden="1"/>
    </xf>
    <xf numFmtId="179" fontId="7" fillId="0" borderId="3" xfId="67" applyNumberFormat="1" applyFont="1" applyFill="1" applyBorder="1" applyAlignment="1" applyProtection="1">
      <alignment horizontal="center"/>
      <protection hidden="1"/>
    </xf>
    <xf numFmtId="178" fontId="7" fillId="41" borderId="3" xfId="67" applyNumberFormat="1" applyFont="1" applyFill="1" applyBorder="1" applyAlignment="1" applyProtection="1">
      <alignment horizontal="center"/>
      <protection hidden="1"/>
    </xf>
    <xf numFmtId="0" fontId="7" fillId="0" borderId="3" xfId="70" applyFont="1" applyFill="1" applyBorder="1" applyAlignment="1">
      <alignment horizontal="left" vertical="top" wrapText="1"/>
      <protection/>
    </xf>
    <xf numFmtId="0" fontId="2" fillId="0" borderId="3" xfId="70" applyFont="1" applyFill="1" applyBorder="1" applyAlignment="1">
      <alignment horizontal="left" vertical="top" wrapText="1"/>
      <protection/>
    </xf>
    <xf numFmtId="173" fontId="2" fillId="0" borderId="3" xfId="67" applyNumberFormat="1" applyFont="1" applyFill="1" applyBorder="1" applyAlignment="1" applyProtection="1">
      <alignment horizontal="center"/>
      <protection hidden="1"/>
    </xf>
    <xf numFmtId="49" fontId="2" fillId="0" borderId="3" xfId="67" applyNumberFormat="1" applyFont="1" applyFill="1" applyBorder="1" applyAlignment="1" applyProtection="1">
      <alignment horizontal="center"/>
      <protection hidden="1"/>
    </xf>
    <xf numFmtId="179" fontId="2" fillId="0" borderId="3" xfId="67" applyNumberFormat="1" applyFont="1" applyFill="1" applyBorder="1" applyAlignment="1" applyProtection="1">
      <alignment horizontal="center"/>
      <protection hidden="1"/>
    </xf>
    <xf numFmtId="0" fontId="2" fillId="41" borderId="3" xfId="70" applyFont="1" applyFill="1" applyBorder="1" applyAlignment="1">
      <alignment horizontal="left" vertical="top" wrapText="1"/>
      <protection/>
    </xf>
    <xf numFmtId="0" fontId="2" fillId="41" borderId="3" xfId="70" applyFont="1" applyFill="1" applyBorder="1" applyAlignment="1">
      <alignment horizontal="center"/>
      <protection/>
    </xf>
    <xf numFmtId="173" fontId="2" fillId="41" borderId="3" xfId="67" applyNumberFormat="1" applyFont="1" applyFill="1" applyBorder="1" applyAlignment="1" applyProtection="1">
      <alignment horizontal="center"/>
      <protection hidden="1"/>
    </xf>
    <xf numFmtId="49" fontId="2" fillId="41" borderId="3" xfId="67" applyNumberFormat="1" applyFont="1" applyFill="1" applyBorder="1" applyAlignment="1" applyProtection="1">
      <alignment horizontal="center"/>
      <protection hidden="1"/>
    </xf>
    <xf numFmtId="179" fontId="2" fillId="41" borderId="3" xfId="67" applyNumberFormat="1" applyFont="1" applyFill="1" applyBorder="1" applyAlignment="1" applyProtection="1">
      <alignment horizontal="center"/>
      <protection hidden="1"/>
    </xf>
    <xf numFmtId="0" fontId="11" fillId="0" borderId="0" xfId="70" applyFont="1" applyFill="1">
      <alignment/>
      <protection/>
    </xf>
    <xf numFmtId="0" fontId="11" fillId="0" borderId="0" xfId="70" applyFont="1">
      <alignment/>
      <protection/>
    </xf>
    <xf numFmtId="0" fontId="2" fillId="0" borderId="3" xfId="70" applyFont="1" applyFill="1" applyBorder="1" applyAlignment="1">
      <alignment horizontal="center"/>
      <protection/>
    </xf>
    <xf numFmtId="0" fontId="12" fillId="0" borderId="0" xfId="70" applyFont="1">
      <alignment/>
      <protection/>
    </xf>
    <xf numFmtId="173" fontId="2" fillId="0" borderId="3" xfId="67" applyNumberFormat="1" applyFont="1" applyFill="1" applyBorder="1" applyAlignment="1" applyProtection="1">
      <alignment horizontal="center" vertical="top"/>
      <protection hidden="1"/>
    </xf>
    <xf numFmtId="49" fontId="2" fillId="0" borderId="3" xfId="67" applyNumberFormat="1" applyFont="1" applyFill="1" applyBorder="1" applyAlignment="1" applyProtection="1">
      <alignment horizontal="center" vertical="top"/>
      <protection hidden="1"/>
    </xf>
    <xf numFmtId="0" fontId="13" fillId="0" borderId="0" xfId="70" applyFont="1">
      <alignment/>
      <protection/>
    </xf>
    <xf numFmtId="0" fontId="10" fillId="0" borderId="0" xfId="70" applyFont="1" applyFill="1">
      <alignment/>
      <protection/>
    </xf>
    <xf numFmtId="0" fontId="1" fillId="0" borderId="0" xfId="70" applyFill="1">
      <alignment/>
      <protection/>
    </xf>
    <xf numFmtId="178" fontId="2" fillId="41" borderId="3" xfId="70" applyNumberFormat="1" applyFont="1" applyFill="1" applyBorder="1" applyAlignment="1">
      <alignment horizontal="center"/>
      <protection/>
    </xf>
    <xf numFmtId="0" fontId="13" fillId="0" borderId="0" xfId="70" applyFont="1" applyFill="1">
      <alignment/>
      <protection/>
    </xf>
    <xf numFmtId="0" fontId="12" fillId="0" borderId="0" xfId="70" applyFont="1" applyFill="1">
      <alignment/>
      <protection/>
    </xf>
    <xf numFmtId="0" fontId="14" fillId="0" borderId="0" xfId="70" applyFont="1">
      <alignment/>
      <protection/>
    </xf>
    <xf numFmtId="0" fontId="7" fillId="0" borderId="3" xfId="70" applyFont="1" applyFill="1" applyBorder="1" applyAlignment="1">
      <alignment horizontal="center"/>
      <protection/>
    </xf>
    <xf numFmtId="0" fontId="2" fillId="0" borderId="3" xfId="70" applyFont="1" applyFill="1" applyBorder="1" applyAlignment="1">
      <alignment horizontal="left" wrapText="1"/>
      <protection/>
    </xf>
    <xf numFmtId="0" fontId="2" fillId="41" borderId="32" xfId="67" applyNumberFormat="1" applyFont="1" applyFill="1" applyBorder="1" applyAlignment="1" applyProtection="1">
      <alignment horizontal="left" wrapText="1"/>
      <protection hidden="1"/>
    </xf>
    <xf numFmtId="0" fontId="7" fillId="0" borderId="3" xfId="70" applyFont="1" applyFill="1" applyBorder="1" applyAlignment="1">
      <alignment horizontal="left" wrapText="1"/>
      <protection/>
    </xf>
    <xf numFmtId="0" fontId="9" fillId="0" borderId="3" xfId="70" applyFont="1" applyBorder="1" applyAlignment="1">
      <alignment horizontal="left" vertical="top" wrapText="1"/>
      <protection/>
    </xf>
    <xf numFmtId="0" fontId="9" fillId="0" borderId="3" xfId="70" applyFont="1" applyBorder="1" applyAlignment="1">
      <alignment horizontal="center"/>
      <protection/>
    </xf>
    <xf numFmtId="173" fontId="9" fillId="0" borderId="3" xfId="67" applyNumberFormat="1" applyFont="1" applyFill="1" applyBorder="1" applyAlignment="1" applyProtection="1">
      <alignment horizontal="center"/>
      <protection hidden="1"/>
    </xf>
    <xf numFmtId="49" fontId="9" fillId="0" borderId="3" xfId="67" applyNumberFormat="1" applyFont="1" applyFill="1" applyBorder="1" applyAlignment="1" applyProtection="1">
      <alignment horizontal="center"/>
      <protection hidden="1"/>
    </xf>
    <xf numFmtId="179" fontId="9" fillId="0" borderId="3" xfId="67" applyNumberFormat="1" applyFont="1" applyFill="1" applyBorder="1" applyAlignment="1" applyProtection="1">
      <alignment horizontal="center"/>
      <protection hidden="1"/>
    </xf>
    <xf numFmtId="178" fontId="9" fillId="41" borderId="3" xfId="67" applyNumberFormat="1" applyFont="1" applyFill="1" applyBorder="1" applyAlignment="1" applyProtection="1">
      <alignment horizontal="center"/>
      <protection hidden="1"/>
    </xf>
    <xf numFmtId="49" fontId="1" fillId="0" borderId="0" xfId="70" applyNumberFormat="1" applyFont="1">
      <alignment/>
      <protection/>
    </xf>
    <xf numFmtId="0" fontId="1" fillId="0" borderId="0" xfId="70" applyFont="1" applyBorder="1">
      <alignment/>
      <protection/>
    </xf>
    <xf numFmtId="0" fontId="1" fillId="41" borderId="0" xfId="70" applyFont="1" applyFill="1" applyBorder="1">
      <alignment/>
      <protection/>
    </xf>
    <xf numFmtId="178" fontId="2" fillId="0" borderId="3" xfId="67" applyNumberFormat="1" applyFont="1" applyFill="1" applyBorder="1" applyAlignment="1" applyProtection="1">
      <alignment horizontal="center"/>
      <protection hidden="1"/>
    </xf>
    <xf numFmtId="0" fontId="2" fillId="0" borderId="33" xfId="70" applyFont="1" applyFill="1" applyBorder="1" applyAlignment="1">
      <alignment horizontal="center"/>
      <protection/>
    </xf>
    <xf numFmtId="0" fontId="2" fillId="0" borderId="34" xfId="0" applyFont="1" applyBorder="1" applyAlignment="1">
      <alignment wrapText="1"/>
    </xf>
    <xf numFmtId="0" fontId="2" fillId="41" borderId="33" xfId="70" applyFont="1" applyFill="1" applyBorder="1" applyAlignment="1">
      <alignment horizontal="center"/>
      <protection/>
    </xf>
    <xf numFmtId="0" fontId="7" fillId="0" borderId="35" xfId="70" applyFont="1" applyFill="1" applyBorder="1" applyAlignment="1">
      <alignment horizontal="left" vertical="top" wrapText="1"/>
      <protection/>
    </xf>
    <xf numFmtId="172" fontId="6" fillId="0" borderId="12" xfId="66" applyNumberFormat="1" applyFont="1" applyFill="1" applyBorder="1" applyAlignment="1">
      <alignment horizontal="right" vertical="top" wrapText="1"/>
      <protection/>
    </xf>
    <xf numFmtId="172" fontId="6" fillId="0" borderId="22" xfId="66" applyNumberFormat="1" applyFont="1" applyFill="1" applyBorder="1" applyAlignment="1">
      <alignment horizontal="right" vertical="top" wrapText="1"/>
      <protection/>
    </xf>
    <xf numFmtId="0" fontId="2" fillId="0" borderId="29" xfId="66" applyNumberFormat="1" applyFont="1" applyFill="1" applyBorder="1" applyAlignment="1" applyProtection="1">
      <alignment vertical="top" wrapText="1"/>
      <protection hidden="1"/>
    </xf>
    <xf numFmtId="0" fontId="6" fillId="0" borderId="36" xfId="71" applyFont="1" applyFill="1" applyBorder="1" applyAlignment="1" applyProtection="1">
      <alignment horizontal="left" vertical="top"/>
      <protection hidden="1"/>
    </xf>
    <xf numFmtId="0" fontId="4" fillId="0" borderId="29" xfId="71" applyFont="1" applyFill="1" applyBorder="1" applyAlignment="1" applyProtection="1">
      <alignment horizontal="center" vertical="top"/>
      <protection hidden="1"/>
    </xf>
    <xf numFmtId="0" fontId="4" fillId="0" borderId="37" xfId="66" applyNumberFormat="1" applyFont="1" applyFill="1" applyBorder="1" applyAlignment="1" applyProtection="1">
      <alignment vertical="top" wrapText="1"/>
      <protection hidden="1"/>
    </xf>
    <xf numFmtId="172" fontId="6" fillId="0" borderId="16" xfId="66" applyNumberFormat="1" applyFont="1" applyFill="1" applyBorder="1" applyAlignment="1">
      <alignment horizontal="right" vertical="top" wrapText="1"/>
      <protection/>
    </xf>
    <xf numFmtId="178" fontId="5" fillId="0" borderId="29" xfId="0" applyNumberFormat="1" applyFont="1" applyFill="1" applyBorder="1" applyAlignment="1">
      <alignment horizontal="right" vertical="top"/>
    </xf>
    <xf numFmtId="0" fontId="5" fillId="0" borderId="38" xfId="66" applyFont="1" applyBorder="1" applyAlignment="1">
      <alignment vertical="top" wrapText="1"/>
      <protection/>
    </xf>
    <xf numFmtId="178" fontId="6" fillId="0" borderId="39" xfId="0" applyNumberFormat="1" applyFont="1" applyFill="1" applyBorder="1" applyAlignment="1">
      <alignment horizontal="right" vertical="top"/>
    </xf>
    <xf numFmtId="172" fontId="5" fillId="0" borderId="29" xfId="66" applyNumberFormat="1" applyFont="1" applyFill="1" applyBorder="1" applyAlignment="1">
      <alignment horizontal="right" vertical="top" wrapText="1"/>
      <protection/>
    </xf>
    <xf numFmtId="178" fontId="7" fillId="0" borderId="3" xfId="67" applyNumberFormat="1" applyFont="1" applyFill="1" applyBorder="1" applyAlignment="1" applyProtection="1">
      <alignment horizontal="center"/>
      <protection hidden="1"/>
    </xf>
    <xf numFmtId="178" fontId="7" fillId="0" borderId="3" xfId="70" applyNumberFormat="1" applyFont="1" applyFill="1" applyBorder="1" applyAlignment="1">
      <alignment horizontal="center"/>
      <protection/>
    </xf>
    <xf numFmtId="178" fontId="2" fillId="0" borderId="3" xfId="70" applyNumberFormat="1" applyFont="1" applyFill="1" applyBorder="1" applyAlignment="1">
      <alignment horizontal="center"/>
      <protection/>
    </xf>
    <xf numFmtId="0" fontId="2" fillId="0" borderId="29" xfId="0" applyFont="1" applyBorder="1" applyAlignment="1">
      <alignment wrapText="1"/>
    </xf>
    <xf numFmtId="0" fontId="7" fillId="0" borderId="29" xfId="0" applyFont="1" applyBorder="1" applyAlignment="1">
      <alignment vertical="top" wrapText="1"/>
    </xf>
    <xf numFmtId="172" fontId="2" fillId="0" borderId="16" xfId="0" applyNumberFormat="1" applyFont="1" applyBorder="1" applyAlignment="1">
      <alignment horizontal="right" vertical="top" wrapText="1"/>
    </xf>
    <xf numFmtId="172" fontId="2" fillId="0" borderId="29" xfId="0" applyNumberFormat="1" applyFont="1" applyBorder="1" applyAlignment="1">
      <alignment horizontal="right" vertical="top" wrapText="1"/>
    </xf>
    <xf numFmtId="0" fontId="2" fillId="0" borderId="28" xfId="0" applyFont="1" applyBorder="1" applyAlignment="1">
      <alignment vertical="top" wrapText="1"/>
    </xf>
    <xf numFmtId="0" fontId="2" fillId="0" borderId="21" xfId="0" applyFont="1" applyBorder="1" applyAlignment="1">
      <alignment horizontal="right" vertical="top" wrapText="1"/>
    </xf>
    <xf numFmtId="0" fontId="2" fillId="0" borderId="29" xfId="0" applyFont="1" applyBorder="1" applyAlignment="1">
      <alignment horizontal="right" vertical="top" wrapText="1"/>
    </xf>
    <xf numFmtId="0" fontId="4" fillId="0" borderId="0" xfId="73" applyFont="1">
      <alignment/>
      <protection/>
    </xf>
    <xf numFmtId="0" fontId="4" fillId="0" borderId="0" xfId="73" applyFont="1" applyAlignment="1">
      <alignment horizontal="center" vertical="top" wrapText="1"/>
      <protection/>
    </xf>
    <xf numFmtId="172" fontId="4" fillId="0" borderId="0" xfId="73" applyNumberFormat="1" applyFont="1" applyFill="1" applyAlignment="1">
      <alignment horizontal="right"/>
      <protection/>
    </xf>
    <xf numFmtId="172" fontId="4" fillId="0" borderId="0" xfId="73" applyNumberFormat="1" applyFont="1" applyFill="1">
      <alignment/>
      <protection/>
    </xf>
    <xf numFmtId="0" fontId="2" fillId="0" borderId="0" xfId="73" applyFont="1">
      <alignment/>
      <protection/>
    </xf>
    <xf numFmtId="0" fontId="2" fillId="0" borderId="0" xfId="73" applyFont="1" applyFill="1">
      <alignment/>
      <protection/>
    </xf>
    <xf numFmtId="0" fontId="2" fillId="0" borderId="0" xfId="67" applyFont="1" applyFill="1" applyAlignment="1">
      <alignment/>
      <protection/>
    </xf>
    <xf numFmtId="172" fontId="18" fillId="0" borderId="0" xfId="67" applyNumberFormat="1" applyFont="1" applyFill="1" applyAlignment="1">
      <alignment/>
      <protection/>
    </xf>
    <xf numFmtId="172" fontId="2" fillId="0" borderId="0" xfId="73" applyNumberFormat="1" applyFont="1" applyFill="1">
      <alignment/>
      <protection/>
    </xf>
    <xf numFmtId="0" fontId="7" fillId="0" borderId="34" xfId="73" applyFont="1" applyFill="1" applyBorder="1" applyAlignment="1">
      <alignment horizontal="center" vertical="top" wrapText="1"/>
      <protection/>
    </xf>
    <xf numFmtId="172" fontId="7" fillId="0" borderId="34" xfId="73" applyNumberFormat="1" applyFont="1" applyFill="1" applyBorder="1" applyAlignment="1">
      <alignment horizontal="center" vertical="top" wrapText="1"/>
      <protection/>
    </xf>
    <xf numFmtId="0" fontId="7" fillId="0" borderId="34" xfId="73" applyNumberFormat="1" applyFont="1" applyFill="1" applyBorder="1" applyAlignment="1">
      <alignment horizontal="center" vertical="top" wrapText="1"/>
      <protection/>
    </xf>
    <xf numFmtId="0" fontId="7" fillId="0" borderId="34" xfId="73" applyFont="1" applyFill="1" applyBorder="1" applyAlignment="1">
      <alignment horizontal="center" vertical="center" wrapText="1"/>
      <protection/>
    </xf>
    <xf numFmtId="0" fontId="7" fillId="0" borderId="34" xfId="73" applyFont="1" applyFill="1" applyBorder="1" applyAlignment="1">
      <alignment horizontal="left" vertical="top" wrapText="1"/>
      <protection/>
    </xf>
    <xf numFmtId="172" fontId="2" fillId="0" borderId="34" xfId="73" applyNumberFormat="1" applyFont="1" applyFill="1" applyBorder="1" applyAlignment="1">
      <alignment horizontal="center" vertical="center" wrapText="1"/>
      <protection/>
    </xf>
    <xf numFmtId="0" fontId="2" fillId="0" borderId="34" xfId="73" applyFont="1" applyFill="1" applyBorder="1" applyAlignment="1">
      <alignment horizontal="center" vertical="center" wrapText="1"/>
      <protection/>
    </xf>
    <xf numFmtId="0" fontId="2" fillId="0" borderId="34" xfId="73" applyFont="1" applyFill="1" applyBorder="1" applyAlignment="1">
      <alignment vertical="top" wrapText="1"/>
      <protection/>
    </xf>
    <xf numFmtId="172" fontId="2" fillId="0" borderId="34" xfId="67" applyNumberFormat="1" applyFont="1" applyFill="1" applyBorder="1" applyAlignment="1">
      <alignment horizontal="center" vertical="center"/>
      <protection/>
    </xf>
    <xf numFmtId="172" fontId="2" fillId="42" borderId="34" xfId="73" applyNumberFormat="1" applyFont="1" applyFill="1" applyBorder="1" applyAlignment="1">
      <alignment horizontal="center" vertical="center" wrapText="1"/>
      <protection/>
    </xf>
    <xf numFmtId="0" fontId="19" fillId="0" borderId="34" xfId="73" applyFont="1" applyFill="1" applyBorder="1" applyAlignment="1">
      <alignment horizontal="left" vertical="top" wrapText="1"/>
      <protection/>
    </xf>
    <xf numFmtId="172" fontId="7" fillId="0" borderId="34" xfId="73" applyNumberFormat="1" applyFont="1" applyFill="1" applyBorder="1" applyAlignment="1">
      <alignment horizontal="center" vertical="center" wrapText="1"/>
      <protection/>
    </xf>
    <xf numFmtId="0" fontId="2" fillId="0" borderId="0" xfId="70" applyFont="1">
      <alignment/>
      <protection/>
    </xf>
    <xf numFmtId="0" fontId="4" fillId="0" borderId="0" xfId="73" applyFont="1" applyAlignment="1">
      <alignment vertical="top"/>
      <protection/>
    </xf>
    <xf numFmtId="0" fontId="4" fillId="0" borderId="0" xfId="73" applyFont="1" applyAlignment="1">
      <alignment horizontal="right"/>
      <protection/>
    </xf>
    <xf numFmtId="0" fontId="2" fillId="0" borderId="34" xfId="0" applyFont="1" applyBorder="1" applyAlignment="1">
      <alignment/>
    </xf>
    <xf numFmtId="0" fontId="5" fillId="0" borderId="20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right" vertical="top" wrapText="1"/>
    </xf>
    <xf numFmtId="0" fontId="2" fillId="0" borderId="21" xfId="66" applyFont="1" applyBorder="1" applyAlignment="1">
      <alignment vertical="top" wrapText="1"/>
      <protection/>
    </xf>
    <xf numFmtId="0" fontId="6" fillId="0" borderId="16" xfId="66" applyFont="1" applyBorder="1" applyAlignment="1">
      <alignment horizontal="center" vertical="top" wrapText="1"/>
      <protection/>
    </xf>
    <xf numFmtId="0" fontId="7" fillId="0" borderId="29" xfId="0" applyFont="1" applyBorder="1" applyAlignment="1">
      <alignment/>
    </xf>
    <xf numFmtId="0" fontId="2" fillId="0" borderId="35" xfId="70" applyFont="1" applyFill="1" applyBorder="1" applyAlignment="1">
      <alignment horizontal="left" vertical="top" wrapText="1"/>
      <protection/>
    </xf>
    <xf numFmtId="0" fontId="22" fillId="0" borderId="0" xfId="0" applyFont="1" applyAlignment="1">
      <alignment horizontal="center"/>
    </xf>
    <xf numFmtId="49" fontId="2" fillId="41" borderId="32" xfId="67" applyNumberFormat="1" applyFont="1" applyFill="1" applyBorder="1" applyAlignment="1" applyProtection="1">
      <alignment horizontal="center"/>
      <protection hidden="1"/>
    </xf>
    <xf numFmtId="179" fontId="2" fillId="41" borderId="33" xfId="67" applyNumberFormat="1" applyFont="1" applyFill="1" applyBorder="1" applyAlignment="1" applyProtection="1">
      <alignment horizontal="center"/>
      <protection hidden="1"/>
    </xf>
    <xf numFmtId="49" fontId="2" fillId="0" borderId="40" xfId="67" applyNumberFormat="1" applyFont="1" applyFill="1" applyBorder="1" applyAlignment="1" applyProtection="1">
      <alignment horizontal="center"/>
      <protection hidden="1"/>
    </xf>
    <xf numFmtId="0" fontId="22" fillId="0" borderId="29" xfId="0" applyFont="1" applyBorder="1" applyAlignment="1">
      <alignment horizontal="center"/>
    </xf>
    <xf numFmtId="0" fontId="7" fillId="0" borderId="40" xfId="70" applyFont="1" applyFill="1" applyBorder="1" applyAlignment="1">
      <alignment horizontal="left" vertical="top" wrapText="1"/>
      <protection/>
    </xf>
    <xf numFmtId="0" fontId="2" fillId="0" borderId="40" xfId="70" applyFont="1" applyFill="1" applyBorder="1" applyAlignment="1">
      <alignment horizontal="left" vertical="top" wrapText="1"/>
      <protection/>
    </xf>
    <xf numFmtId="49" fontId="2" fillId="0" borderId="3" xfId="67" applyNumberFormat="1" applyFont="1" applyFill="1" applyBorder="1" applyAlignment="1" applyProtection="1">
      <alignment horizontal="center" vertical="center" wrapText="1"/>
      <protection hidden="1"/>
    </xf>
    <xf numFmtId="178" fontId="7" fillId="0" borderId="3" xfId="67" applyNumberFormat="1" applyFont="1" applyFill="1" applyBorder="1" applyAlignment="1" applyProtection="1">
      <alignment horizontal="center" vertical="center" wrapText="1"/>
      <protection hidden="1"/>
    </xf>
    <xf numFmtId="49" fontId="7" fillId="0" borderId="3" xfId="70" applyNumberFormat="1" applyFont="1" applyFill="1" applyBorder="1" applyAlignment="1">
      <alignment horizontal="center"/>
      <protection/>
    </xf>
    <xf numFmtId="0" fontId="7" fillId="0" borderId="34" xfId="0" applyFont="1" applyFill="1" applyBorder="1" applyAlignment="1">
      <alignment/>
    </xf>
    <xf numFmtId="0" fontId="7" fillId="0" borderId="33" xfId="70" applyFont="1" applyFill="1" applyBorder="1" applyAlignment="1">
      <alignment horizontal="center"/>
      <protection/>
    </xf>
    <xf numFmtId="0" fontId="2" fillId="0" borderId="34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2" fillId="0" borderId="3" xfId="70" applyFont="1" applyFill="1" applyBorder="1" applyAlignment="1">
      <alignment horizontal="center" vertical="top"/>
      <protection/>
    </xf>
    <xf numFmtId="178" fontId="2" fillId="0" borderId="3" xfId="67" applyNumberFormat="1" applyFont="1" applyFill="1" applyBorder="1" applyAlignment="1" applyProtection="1">
      <alignment horizontal="center" vertical="top"/>
      <protection hidden="1"/>
    </xf>
    <xf numFmtId="0" fontId="2" fillId="0" borderId="34" xfId="0" applyFont="1" applyFill="1" applyBorder="1" applyAlignment="1">
      <alignment vertical="top" wrapText="1"/>
    </xf>
    <xf numFmtId="0" fontId="2" fillId="0" borderId="41" xfId="0" applyFont="1" applyFill="1" applyBorder="1" applyAlignment="1">
      <alignment horizontal="justify" vertical="top" wrapText="1"/>
    </xf>
    <xf numFmtId="0" fontId="7" fillId="42" borderId="34" xfId="0" applyFont="1" applyFill="1" applyBorder="1" applyAlignment="1">
      <alignment horizontal="left" vertical="top" wrapText="1"/>
    </xf>
    <xf numFmtId="0" fontId="2" fillId="42" borderId="34" xfId="0" applyFont="1" applyFill="1" applyBorder="1" applyAlignment="1">
      <alignment horizontal="left" vertical="top" wrapText="1"/>
    </xf>
    <xf numFmtId="0" fontId="2" fillId="42" borderId="3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7" fillId="42" borderId="34" xfId="0" applyFont="1" applyFill="1" applyBorder="1" applyAlignment="1">
      <alignment horizontal="center" vertical="center" wrapText="1"/>
    </xf>
    <xf numFmtId="0" fontId="2" fillId="42" borderId="0" xfId="0" applyFont="1" applyFill="1" applyAlignment="1">
      <alignment/>
    </xf>
    <xf numFmtId="0" fontId="7" fillId="42" borderId="0" xfId="0" applyFont="1" applyFill="1" applyAlignment="1">
      <alignment horizontal="center" wrapText="1"/>
    </xf>
    <xf numFmtId="0" fontId="7" fillId="42" borderId="0" xfId="0" applyFont="1" applyFill="1" applyAlignment="1">
      <alignment horizontal="center"/>
    </xf>
    <xf numFmtId="0" fontId="2" fillId="42" borderId="0" xfId="0" applyFont="1" applyFill="1" applyAlignment="1">
      <alignment horizontal="right"/>
    </xf>
    <xf numFmtId="0" fontId="7" fillId="42" borderId="34" xfId="0" applyFont="1" applyFill="1" applyBorder="1" applyAlignment="1">
      <alignment vertical="top" wrapText="1"/>
    </xf>
    <xf numFmtId="0" fontId="7" fillId="42" borderId="34" xfId="0" applyFont="1" applyFill="1" applyBorder="1" applyAlignment="1">
      <alignment horizontal="center"/>
    </xf>
    <xf numFmtId="173" fontId="7" fillId="42" borderId="34" xfId="67" applyNumberFormat="1" applyFont="1" applyFill="1" applyBorder="1" applyAlignment="1" applyProtection="1">
      <alignment horizontal="center"/>
      <protection hidden="1"/>
    </xf>
    <xf numFmtId="49" fontId="7" fillId="42" borderId="34" xfId="67" applyNumberFormat="1" applyFont="1" applyFill="1" applyBorder="1" applyAlignment="1" applyProtection="1">
      <alignment horizontal="center"/>
      <protection hidden="1"/>
    </xf>
    <xf numFmtId="179" fontId="7" fillId="42" borderId="34" xfId="67" applyNumberFormat="1" applyFont="1" applyFill="1" applyBorder="1" applyAlignment="1" applyProtection="1">
      <alignment horizontal="center"/>
      <protection hidden="1"/>
    </xf>
    <xf numFmtId="178" fontId="7" fillId="42" borderId="34" xfId="67" applyNumberFormat="1" applyFont="1" applyFill="1" applyBorder="1" applyAlignment="1" applyProtection="1">
      <alignment horizontal="center"/>
      <protection hidden="1"/>
    </xf>
    <xf numFmtId="0" fontId="2" fillId="42" borderId="34" xfId="0" applyFont="1" applyFill="1" applyBorder="1" applyAlignment="1">
      <alignment horizontal="center"/>
    </xf>
    <xf numFmtId="173" fontId="2" fillId="42" borderId="34" xfId="67" applyNumberFormat="1" applyFont="1" applyFill="1" applyBorder="1" applyAlignment="1" applyProtection="1">
      <alignment horizontal="center"/>
      <protection hidden="1"/>
    </xf>
    <xf numFmtId="0" fontId="2" fillId="42" borderId="34" xfId="67" applyNumberFormat="1" applyFont="1" applyFill="1" applyBorder="1" applyAlignment="1" applyProtection="1">
      <alignment horizontal="center"/>
      <protection hidden="1"/>
    </xf>
    <xf numFmtId="49" fontId="2" fillId="42" borderId="34" xfId="67" applyNumberFormat="1" applyFont="1" applyFill="1" applyBorder="1" applyAlignment="1" applyProtection="1">
      <alignment horizontal="center"/>
      <protection hidden="1"/>
    </xf>
    <xf numFmtId="179" fontId="2" fillId="42" borderId="34" xfId="67" applyNumberFormat="1" applyFont="1" applyFill="1" applyBorder="1" applyAlignment="1" applyProtection="1">
      <alignment horizontal="center"/>
      <protection hidden="1"/>
    </xf>
    <xf numFmtId="178" fontId="2" fillId="42" borderId="34" xfId="67" applyNumberFormat="1" applyFont="1" applyFill="1" applyBorder="1" applyAlignment="1" applyProtection="1">
      <alignment horizontal="center"/>
      <protection hidden="1"/>
    </xf>
    <xf numFmtId="0" fontId="2" fillId="42" borderId="0" xfId="0" applyFont="1" applyFill="1" applyBorder="1" applyAlignment="1">
      <alignment horizontal="left" vertical="top" wrapText="1"/>
    </xf>
    <xf numFmtId="0" fontId="2" fillId="0" borderId="35" xfId="70" applyFont="1" applyFill="1" applyBorder="1" applyAlignment="1">
      <alignment horizontal="center"/>
      <protection/>
    </xf>
    <xf numFmtId="173" fontId="2" fillId="0" borderId="35" xfId="67" applyNumberFormat="1" applyFont="1" applyFill="1" applyBorder="1" applyAlignment="1" applyProtection="1">
      <alignment horizontal="center"/>
      <protection hidden="1"/>
    </xf>
    <xf numFmtId="49" fontId="2" fillId="0" borderId="35" xfId="67" applyNumberFormat="1" applyFont="1" applyFill="1" applyBorder="1" applyAlignment="1" applyProtection="1">
      <alignment horizontal="center"/>
      <protection hidden="1"/>
    </xf>
    <xf numFmtId="178" fontId="2" fillId="0" borderId="33" xfId="67" applyNumberFormat="1" applyFont="1" applyFill="1" applyBorder="1" applyAlignment="1" applyProtection="1">
      <alignment horizontal="center"/>
      <protection hidden="1"/>
    </xf>
    <xf numFmtId="179" fontId="2" fillId="0" borderId="35" xfId="67" applyNumberFormat="1" applyFont="1" applyFill="1" applyBorder="1" applyAlignment="1" applyProtection="1">
      <alignment horizontal="center"/>
      <protection hidden="1"/>
    </xf>
    <xf numFmtId="0" fontId="2" fillId="0" borderId="33" xfId="70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5" fillId="0" borderId="34" xfId="0" applyFont="1" applyBorder="1" applyAlignment="1">
      <alignment horizontal="justify" vertical="top" wrapText="1"/>
    </xf>
    <xf numFmtId="0" fontId="2" fillId="0" borderId="34" xfId="0" applyFont="1" applyBorder="1" applyAlignment="1">
      <alignment vertical="top" wrapText="1"/>
    </xf>
    <xf numFmtId="0" fontId="2" fillId="0" borderId="34" xfId="0" applyFont="1" applyBorder="1" applyAlignment="1">
      <alignment horizontal="justify" vertical="center" wrapText="1"/>
    </xf>
    <xf numFmtId="0" fontId="2" fillId="0" borderId="34" xfId="0" applyFont="1" applyFill="1" applyBorder="1" applyAlignment="1">
      <alignment horizontal="justify" vertical="top" wrapText="1"/>
    </xf>
    <xf numFmtId="0" fontId="2" fillId="0" borderId="34" xfId="0" applyFont="1" applyBorder="1" applyAlignment="1">
      <alignment horizontal="justify" vertical="top" wrapText="1"/>
    </xf>
    <xf numFmtId="0" fontId="0" fillId="42" borderId="0" xfId="0" applyFill="1" applyAlignment="1">
      <alignment/>
    </xf>
    <xf numFmtId="0" fontId="6" fillId="0" borderId="0" xfId="72" applyFont="1" applyAlignment="1">
      <alignment horizontal="left" vertical="top"/>
      <protection/>
    </xf>
    <xf numFmtId="0" fontId="8" fillId="0" borderId="0" xfId="67" applyFont="1" applyFill="1" applyAlignment="1">
      <alignment/>
      <protection/>
    </xf>
    <xf numFmtId="0" fontId="8" fillId="0" borderId="0" xfId="72" applyFont="1" applyBorder="1">
      <alignment/>
      <protection/>
    </xf>
    <xf numFmtId="0" fontId="23" fillId="0" borderId="0" xfId="72" applyFont="1" applyBorder="1">
      <alignment/>
      <protection/>
    </xf>
    <xf numFmtId="0" fontId="8" fillId="0" borderId="0" xfId="67" applyNumberFormat="1" applyFont="1" applyFill="1" applyAlignment="1" applyProtection="1">
      <alignment vertical="center" wrapText="1"/>
      <protection hidden="1"/>
    </xf>
    <xf numFmtId="0" fontId="8" fillId="0" borderId="0" xfId="72" applyFont="1" applyBorder="1" applyAlignment="1">
      <alignment horizontal="left"/>
      <protection/>
    </xf>
    <xf numFmtId="0" fontId="8" fillId="0" borderId="0" xfId="72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8" fillId="0" borderId="0" xfId="74" applyFont="1" applyFill="1" applyAlignment="1">
      <alignment horizontal="right"/>
      <protection/>
    </xf>
    <xf numFmtId="0" fontId="1" fillId="0" borderId="0" xfId="72" applyBorder="1" applyAlignment="1">
      <alignment horizontal="right"/>
      <protection/>
    </xf>
    <xf numFmtId="0" fontId="24" fillId="0" borderId="0" xfId="72" applyFont="1" applyBorder="1" applyAlignment="1">
      <alignment horizontal="right"/>
      <protection/>
    </xf>
    <xf numFmtId="0" fontId="25" fillId="0" borderId="0" xfId="74" applyFont="1" applyFill="1" applyAlignment="1">
      <alignment horizontal="right"/>
      <protection/>
    </xf>
    <xf numFmtId="0" fontId="0" fillId="0" borderId="0" xfId="74" applyFont="1" applyFill="1" applyAlignment="1">
      <alignment horizontal="right"/>
      <protection/>
    </xf>
    <xf numFmtId="0" fontId="26" fillId="42" borderId="0" xfId="0" applyFont="1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2" fillId="0" borderId="34" xfId="0" applyFont="1" applyBorder="1" applyAlignment="1">
      <alignment horizontal="center" vertical="center"/>
    </xf>
    <xf numFmtId="0" fontId="2" fillId="44" borderId="34" xfId="0" applyFont="1" applyFill="1" applyBorder="1" applyAlignment="1">
      <alignment horizontal="justify" vertical="center" wrapText="1"/>
    </xf>
    <xf numFmtId="0" fontId="2" fillId="44" borderId="34" xfId="0" applyFont="1" applyFill="1" applyBorder="1" applyAlignment="1">
      <alignment vertical="top" wrapText="1"/>
    </xf>
    <xf numFmtId="0" fontId="7" fillId="44" borderId="34" xfId="0" applyFont="1" applyFill="1" applyBorder="1" applyAlignment="1">
      <alignment vertical="top" wrapText="1"/>
    </xf>
    <xf numFmtId="0" fontId="2" fillId="44" borderId="34" xfId="0" applyFont="1" applyFill="1" applyBorder="1" applyAlignment="1">
      <alignment horizontal="justify" vertical="top" wrapText="1"/>
    </xf>
    <xf numFmtId="0" fontId="2" fillId="44" borderId="34" xfId="69" applyNumberFormat="1" applyFont="1" applyFill="1" applyBorder="1" applyAlignment="1" applyProtection="1">
      <alignment horizontal="left" vertical="top" wrapText="1"/>
      <protection hidden="1"/>
    </xf>
    <xf numFmtId="0" fontId="2" fillId="45" borderId="34" xfId="68" applyNumberFormat="1" applyFont="1" applyFill="1" applyBorder="1" applyAlignment="1" applyProtection="1">
      <alignment horizontal="left" vertical="center" wrapText="1"/>
      <protection hidden="1"/>
    </xf>
    <xf numFmtId="0" fontId="0" fillId="0" borderId="34" xfId="0" applyBorder="1" applyAlignment="1">
      <alignment/>
    </xf>
    <xf numFmtId="0" fontId="2" fillId="0" borderId="0" xfId="0" applyFont="1" applyFill="1" applyBorder="1" applyAlignment="1">
      <alignment horizontal="right" vertical="top" wrapText="1"/>
    </xf>
    <xf numFmtId="0" fontId="0" fillId="46" borderId="34" xfId="0" applyFill="1" applyBorder="1" applyAlignment="1">
      <alignment/>
    </xf>
    <xf numFmtId="0" fontId="0" fillId="42" borderId="34" xfId="0" applyFill="1" applyBorder="1" applyAlignment="1">
      <alignment/>
    </xf>
    <xf numFmtId="0" fontId="2" fillId="44" borderId="34" xfId="0" applyFont="1" applyFill="1" applyBorder="1" applyAlignment="1">
      <alignment horizontal="justify" vertical="top" wrapText="1"/>
    </xf>
    <xf numFmtId="0" fontId="2" fillId="44" borderId="34" xfId="0" applyFont="1" applyFill="1" applyBorder="1" applyAlignment="1">
      <alignment horizontal="justify" vertical="top" wrapText="1"/>
    </xf>
    <xf numFmtId="0" fontId="0" fillId="0" borderId="42" xfId="0" applyBorder="1" applyAlignment="1">
      <alignment/>
    </xf>
    <xf numFmtId="0" fontId="0" fillId="42" borderId="42" xfId="0" applyFill="1" applyBorder="1" applyAlignment="1">
      <alignment/>
    </xf>
    <xf numFmtId="0" fontId="0" fillId="43" borderId="42" xfId="0" applyFill="1" applyBorder="1" applyAlignment="1">
      <alignment/>
    </xf>
    <xf numFmtId="0" fontId="2" fillId="0" borderId="34" xfId="0" applyFont="1" applyBorder="1" applyAlignment="1">
      <alignment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44" borderId="34" xfId="0" applyFont="1" applyFill="1" applyBorder="1" applyAlignment="1">
      <alignment horizontal="center" vertical="center" wrapText="1"/>
    </xf>
    <xf numFmtId="0" fontId="7" fillId="44" borderId="34" xfId="0" applyFont="1" applyFill="1" applyBorder="1" applyAlignment="1">
      <alignment horizontal="center" vertical="center" wrapText="1"/>
    </xf>
    <xf numFmtId="0" fontId="2" fillId="44" borderId="34" xfId="72" applyFont="1" applyFill="1" applyBorder="1" applyAlignment="1" applyProtection="1">
      <alignment horizontal="center" vertical="center"/>
      <protection hidden="1"/>
    </xf>
    <xf numFmtId="0" fontId="2" fillId="45" borderId="34" xfId="72" applyFont="1" applyFill="1" applyBorder="1" applyAlignment="1" applyProtection="1">
      <alignment horizontal="center" vertical="center"/>
      <protection hidden="1"/>
    </xf>
    <xf numFmtId="0" fontId="27" fillId="44" borderId="0" xfId="72" applyFont="1" applyFill="1" applyBorder="1">
      <alignment/>
      <protection/>
    </xf>
    <xf numFmtId="0" fontId="6" fillId="44" borderId="0" xfId="72" applyFont="1" applyFill="1" applyBorder="1" applyAlignment="1">
      <alignment horizontal="left"/>
      <protection/>
    </xf>
    <xf numFmtId="0" fontId="2" fillId="44" borderId="43" xfId="0" applyFont="1" applyFill="1" applyBorder="1" applyAlignment="1">
      <alignment horizontal="center" vertical="center" wrapText="1"/>
    </xf>
    <xf numFmtId="0" fontId="2" fillId="44" borderId="43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7" fillId="0" borderId="0" xfId="73" applyFont="1" applyFill="1" applyAlignment="1">
      <alignment horizontal="center"/>
      <protection/>
    </xf>
    <xf numFmtId="0" fontId="6" fillId="0" borderId="26" xfId="66" applyFont="1" applyBorder="1" applyAlignment="1">
      <alignment vertical="top" wrapText="1"/>
      <protection/>
    </xf>
    <xf numFmtId="0" fontId="2" fillId="0" borderId="21" xfId="66" applyFont="1" applyBorder="1" applyAlignment="1">
      <alignment vertical="top" wrapText="1"/>
      <protection/>
    </xf>
    <xf numFmtId="172" fontId="6" fillId="0" borderId="20" xfId="66" applyNumberFormat="1" applyFont="1" applyFill="1" applyBorder="1" applyAlignment="1">
      <alignment horizontal="right" vertical="top" wrapText="1"/>
      <protection/>
    </xf>
    <xf numFmtId="0" fontId="2" fillId="0" borderId="0" xfId="66" applyFont="1" applyAlignment="1">
      <alignment horizontal="right"/>
      <protection/>
    </xf>
    <xf numFmtId="0" fontId="3" fillId="0" borderId="0" xfId="66" applyFont="1" applyBorder="1" applyAlignment="1">
      <alignment horizontal="center" vertical="distributed" wrapText="1"/>
      <protection/>
    </xf>
    <xf numFmtId="0" fontId="4" fillId="0" borderId="0" xfId="66" applyFont="1" applyBorder="1" applyAlignment="1">
      <alignment horizontal="right" vertical="distributed" wrapText="1"/>
      <protection/>
    </xf>
    <xf numFmtId="0" fontId="4" fillId="0" borderId="38" xfId="66" applyFont="1" applyBorder="1" applyAlignment="1">
      <alignment horizontal="right"/>
      <protection/>
    </xf>
    <xf numFmtId="0" fontId="4" fillId="0" borderId="0" xfId="0" applyFont="1" applyBorder="1" applyAlignment="1">
      <alignment horizontal="center" vertical="distributed" wrapText="1"/>
    </xf>
    <xf numFmtId="0" fontId="5" fillId="0" borderId="34" xfId="0" applyFont="1" applyBorder="1" applyAlignment="1">
      <alignment horizontal="center" vertical="distributed" wrapText="1"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justify" vertical="top" wrapText="1"/>
    </xf>
    <xf numFmtId="0" fontId="2" fillId="44" borderId="34" xfId="0" applyFont="1" applyFill="1" applyBorder="1" applyAlignment="1">
      <alignment horizontal="center" vertical="center" wrapText="1"/>
    </xf>
    <xf numFmtId="0" fontId="2" fillId="44" borderId="34" xfId="0" applyFont="1" applyFill="1" applyBorder="1" applyAlignment="1">
      <alignment horizontal="justify" vertical="top" wrapText="1"/>
    </xf>
    <xf numFmtId="0" fontId="6" fillId="44" borderId="0" xfId="72" applyFont="1" applyFill="1" applyBorder="1" applyAlignment="1">
      <alignment horizontal="left"/>
      <protection/>
    </xf>
    <xf numFmtId="0" fontId="6" fillId="44" borderId="0" xfId="72" applyFont="1" applyFill="1" applyBorder="1" applyAlignment="1">
      <alignment horizontal="left" vertical="top" wrapText="1"/>
      <protection/>
    </xf>
    <xf numFmtId="0" fontId="2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justify" vertical="top" wrapText="1"/>
    </xf>
    <xf numFmtId="0" fontId="2" fillId="0" borderId="34" xfId="0" applyFont="1" applyBorder="1" applyAlignment="1">
      <alignment horizontal="center"/>
    </xf>
    <xf numFmtId="0" fontId="2" fillId="0" borderId="0" xfId="0" applyFont="1" applyBorder="1" applyAlignment="1">
      <alignment horizontal="center" vertical="distributed" wrapText="1"/>
    </xf>
    <xf numFmtId="0" fontId="2" fillId="0" borderId="3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2" fillId="0" borderId="3" xfId="6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70" applyFont="1" applyBorder="1" applyAlignment="1">
      <alignment horizontal="right"/>
      <protection/>
    </xf>
    <xf numFmtId="0" fontId="2" fillId="0" borderId="0" xfId="70" applyFont="1" applyFill="1" applyBorder="1" applyAlignment="1">
      <alignment horizontal="right"/>
      <protection/>
    </xf>
    <xf numFmtId="0" fontId="7" fillId="0" borderId="0" xfId="67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>
      <alignment horizontal="center" vertical="distributed" wrapText="1"/>
    </xf>
    <xf numFmtId="0" fontId="2" fillId="0" borderId="0" xfId="67" applyFont="1" applyAlignment="1">
      <alignment horizontal="right"/>
      <protection/>
    </xf>
    <xf numFmtId="0" fontId="2" fillId="42" borderId="0" xfId="0" applyFont="1" applyFill="1" applyBorder="1" applyAlignment="1">
      <alignment/>
    </xf>
    <xf numFmtId="0" fontId="7" fillId="42" borderId="0" xfId="0" applyFont="1" applyFill="1" applyAlignment="1">
      <alignment horizontal="center" wrapText="1"/>
    </xf>
    <xf numFmtId="0" fontId="7" fillId="42" borderId="0" xfId="0" applyFont="1" applyFill="1" applyAlignment="1">
      <alignment horizontal="center"/>
    </xf>
    <xf numFmtId="0" fontId="7" fillId="42" borderId="44" xfId="0" applyFont="1" applyFill="1" applyBorder="1" applyAlignment="1">
      <alignment horizontal="center" vertical="center" wrapText="1"/>
    </xf>
    <xf numFmtId="0" fontId="7" fillId="42" borderId="45" xfId="0" applyFont="1" applyFill="1" applyBorder="1" applyAlignment="1">
      <alignment horizontal="center" vertical="center" wrapText="1"/>
    </xf>
    <xf numFmtId="0" fontId="7" fillId="42" borderId="42" xfId="0" applyFont="1" applyFill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_Приложение 1 объем доходов декабрь" xfId="68"/>
    <cellStyle name="Обычный 2_Приложение 1 объем доходов декабрь 2" xfId="69"/>
    <cellStyle name="Обычный 3" xfId="70"/>
    <cellStyle name="Обычный_tmp" xfId="71"/>
    <cellStyle name="Обычный_tmp 2" xfId="72"/>
    <cellStyle name="Обычный_Приложение 1 Внутр.фин. дефицита" xfId="73"/>
    <cellStyle name="Обычный_Приложение 1 объем доходов декабрь" xfId="74"/>
    <cellStyle name="Отдельная ячейка" xfId="75"/>
    <cellStyle name="Отдельная ячейка - константа" xfId="76"/>
    <cellStyle name="Отдельная ячейка - константа [печать]" xfId="77"/>
    <cellStyle name="Отдельная ячейка [печать]" xfId="78"/>
    <cellStyle name="Отдельная ячейка-результат" xfId="79"/>
    <cellStyle name="Отдельная ячейка-результат [печать]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ойства элементов измерения" xfId="86"/>
    <cellStyle name="Свойства элементов измерения [печать]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  <cellStyle name="Элементы осей" xfId="93"/>
    <cellStyle name="Элементы осей [печать]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03"/>
  <sheetViews>
    <sheetView view="pageBreakPreview" zoomScaleSheetLayoutView="100" zoomScalePageLayoutView="0" workbookViewId="0" topLeftCell="B1">
      <selection activeCell="D17" sqref="D17"/>
    </sheetView>
  </sheetViews>
  <sheetFormatPr defaultColWidth="9.125" defaultRowHeight="12.75"/>
  <cols>
    <col min="1" max="1" width="11.125" style="154" hidden="1" customWidth="1"/>
    <col min="2" max="2" width="33.875" style="154" customWidth="1"/>
    <col min="3" max="3" width="57.625" style="154" customWidth="1"/>
    <col min="4" max="4" width="25.375" style="157" customWidth="1"/>
    <col min="5" max="5" width="3.625" style="154" customWidth="1"/>
    <col min="6" max="16384" width="9.125" style="154" customWidth="1"/>
  </cols>
  <sheetData>
    <row r="1" spans="1:4" ht="16.5" customHeight="1">
      <c r="A1" s="158"/>
      <c r="B1" s="158"/>
      <c r="C1" s="284" t="s">
        <v>194</v>
      </c>
      <c r="D1" s="284"/>
    </row>
    <row r="2" spans="1:4" ht="15.75" customHeight="1">
      <c r="A2" s="158"/>
      <c r="B2" s="158"/>
      <c r="C2" s="285" t="s">
        <v>237</v>
      </c>
      <c r="D2" s="286"/>
    </row>
    <row r="3" spans="1:5" ht="15" customHeight="1">
      <c r="A3" s="158"/>
      <c r="B3" s="160" t="s">
        <v>195</v>
      </c>
      <c r="C3" s="160" t="s">
        <v>198</v>
      </c>
      <c r="D3" s="160"/>
      <c r="E3" s="160"/>
    </row>
    <row r="4" spans="1:4" ht="15" customHeight="1">
      <c r="A4" s="159"/>
      <c r="B4" s="159"/>
      <c r="C4" s="160" t="s">
        <v>166</v>
      </c>
      <c r="D4" s="161"/>
    </row>
    <row r="5" spans="1:4" ht="15" customHeight="1">
      <c r="A5" s="287" t="s">
        <v>167</v>
      </c>
      <c r="B5" s="287"/>
      <c r="C5" s="287"/>
      <c r="D5" s="287"/>
    </row>
    <row r="6" spans="1:4" ht="18">
      <c r="A6" s="287" t="s">
        <v>190</v>
      </c>
      <c r="B6" s="287"/>
      <c r="C6" s="287"/>
      <c r="D6" s="287"/>
    </row>
    <row r="7" spans="1:4" ht="15.75" customHeight="1">
      <c r="A7" s="159"/>
      <c r="B7" s="159"/>
      <c r="C7" s="159"/>
      <c r="D7" s="162"/>
    </row>
    <row r="8" spans="1:10" ht="111.75" customHeight="1">
      <c r="A8" s="159"/>
      <c r="B8" s="163" t="s">
        <v>168</v>
      </c>
      <c r="C8" s="163" t="s">
        <v>169</v>
      </c>
      <c r="D8" s="164" t="s">
        <v>170</v>
      </c>
      <c r="J8" s="177"/>
    </row>
    <row r="9" spans="1:4" ht="13.5" customHeight="1">
      <c r="A9" s="159"/>
      <c r="B9" s="163">
        <v>1</v>
      </c>
      <c r="C9" s="163">
        <v>2</v>
      </c>
      <c r="D9" s="165">
        <v>3</v>
      </c>
    </row>
    <row r="10" spans="1:4" ht="30.75" customHeight="1">
      <c r="A10" s="159"/>
      <c r="B10" s="166" t="s">
        <v>181</v>
      </c>
      <c r="C10" s="167" t="s">
        <v>171</v>
      </c>
      <c r="D10" s="168">
        <f>D18+D14</f>
        <v>72.59999999999945</v>
      </c>
    </row>
    <row r="11" spans="1:4" ht="18">
      <c r="A11" s="159"/>
      <c r="B11" s="169" t="s">
        <v>182</v>
      </c>
      <c r="C11" s="170" t="s">
        <v>172</v>
      </c>
      <c r="D11" s="168">
        <f>D14</f>
        <v>-4284.1</v>
      </c>
    </row>
    <row r="12" spans="1:4" ht="18">
      <c r="A12" s="159"/>
      <c r="B12" s="169" t="s">
        <v>183</v>
      </c>
      <c r="C12" s="170" t="s">
        <v>173</v>
      </c>
      <c r="D12" s="168">
        <f>D14</f>
        <v>-4284.1</v>
      </c>
    </row>
    <row r="13" spans="1:4" ht="30.75">
      <c r="A13" s="159"/>
      <c r="B13" s="169" t="s">
        <v>184</v>
      </c>
      <c r="C13" s="170" t="s">
        <v>174</v>
      </c>
      <c r="D13" s="168">
        <f>D14</f>
        <v>-4284.1</v>
      </c>
    </row>
    <row r="14" spans="1:4" ht="30.75">
      <c r="A14" s="159"/>
      <c r="B14" s="169" t="s">
        <v>185</v>
      </c>
      <c r="C14" s="170" t="s">
        <v>175</v>
      </c>
      <c r="D14" s="171">
        <v>-4284.1</v>
      </c>
    </row>
    <row r="15" spans="1:4" ht="18">
      <c r="A15" s="159"/>
      <c r="B15" s="169" t="s">
        <v>186</v>
      </c>
      <c r="C15" s="170" t="s">
        <v>176</v>
      </c>
      <c r="D15" s="172">
        <f>D18</f>
        <v>4356.7</v>
      </c>
    </row>
    <row r="16" spans="1:4" ht="18">
      <c r="A16" s="159"/>
      <c r="B16" s="169" t="s">
        <v>187</v>
      </c>
      <c r="C16" s="170" t="s">
        <v>177</v>
      </c>
      <c r="D16" s="168">
        <v>4356.7</v>
      </c>
    </row>
    <row r="17" spans="1:10" ht="30.75">
      <c r="A17" s="159"/>
      <c r="B17" s="169" t="s">
        <v>188</v>
      </c>
      <c r="C17" s="170" t="s">
        <v>178</v>
      </c>
      <c r="D17" s="168">
        <v>4356.7</v>
      </c>
      <c r="J17" s="176"/>
    </row>
    <row r="18" spans="1:4" ht="30.75">
      <c r="A18" s="159"/>
      <c r="B18" s="169" t="s">
        <v>189</v>
      </c>
      <c r="C18" s="170" t="s">
        <v>179</v>
      </c>
      <c r="D18" s="171">
        <v>4356.7</v>
      </c>
    </row>
    <row r="19" spans="1:4" ht="18.75" customHeight="1">
      <c r="A19" s="159"/>
      <c r="B19" s="163" t="s">
        <v>180</v>
      </c>
      <c r="C19" s="173"/>
      <c r="D19" s="174">
        <f>D10</f>
        <v>72.59999999999945</v>
      </c>
    </row>
    <row r="20" spans="3:4" ht="18">
      <c r="C20" s="155"/>
      <c r="D20" s="156"/>
    </row>
    <row r="21" ht="18">
      <c r="C21" s="155"/>
    </row>
    <row r="22" ht="18">
      <c r="C22" s="155"/>
    </row>
    <row r="23" ht="18">
      <c r="C23" s="155"/>
    </row>
    <row r="24" ht="18">
      <c r="C24" s="155"/>
    </row>
    <row r="25" ht="18">
      <c r="C25" s="155"/>
    </row>
    <row r="26" ht="18">
      <c r="C26" s="155"/>
    </row>
    <row r="27" ht="18">
      <c r="C27" s="155"/>
    </row>
    <row r="28" ht="18">
      <c r="C28" s="155"/>
    </row>
    <row r="29" ht="18">
      <c r="C29" s="155"/>
    </row>
    <row r="30" ht="18">
      <c r="C30" s="155"/>
    </row>
    <row r="31" ht="18">
      <c r="C31" s="155"/>
    </row>
    <row r="32" ht="18">
      <c r="C32" s="155"/>
    </row>
    <row r="33" ht="18">
      <c r="C33" s="155"/>
    </row>
    <row r="34" ht="18">
      <c r="C34" s="155"/>
    </row>
    <row r="35" ht="18">
      <c r="C35" s="155"/>
    </row>
    <row r="36" ht="18">
      <c r="C36" s="155"/>
    </row>
    <row r="37" ht="18">
      <c r="C37" s="155"/>
    </row>
    <row r="38" ht="18">
      <c r="C38" s="155"/>
    </row>
    <row r="39" ht="18">
      <c r="C39" s="155"/>
    </row>
    <row r="40" ht="18">
      <c r="C40" s="155"/>
    </row>
    <row r="41" ht="18">
      <c r="C41" s="155"/>
    </row>
    <row r="42" ht="18">
      <c r="C42" s="155"/>
    </row>
    <row r="43" ht="18">
      <c r="C43" s="155"/>
    </row>
    <row r="44" ht="18">
      <c r="C44" s="155"/>
    </row>
    <row r="45" ht="18">
      <c r="C45" s="155"/>
    </row>
    <row r="46" ht="18">
      <c r="C46" s="155"/>
    </row>
    <row r="47" ht="18">
      <c r="C47" s="155"/>
    </row>
    <row r="48" ht="18">
      <c r="C48" s="155"/>
    </row>
    <row r="49" ht="18">
      <c r="C49" s="155"/>
    </row>
    <row r="50" ht="18">
      <c r="C50" s="155"/>
    </row>
    <row r="51" ht="18">
      <c r="C51" s="155"/>
    </row>
    <row r="52" ht="18">
      <c r="C52" s="155"/>
    </row>
    <row r="53" ht="18">
      <c r="C53" s="155"/>
    </row>
    <row r="54" ht="18">
      <c r="C54" s="155"/>
    </row>
    <row r="55" ht="18">
      <c r="C55" s="155"/>
    </row>
    <row r="56" ht="18">
      <c r="C56" s="155"/>
    </row>
    <row r="57" ht="18">
      <c r="C57" s="155"/>
    </row>
    <row r="58" ht="18">
      <c r="C58" s="155"/>
    </row>
    <row r="59" ht="18">
      <c r="C59" s="155"/>
    </row>
    <row r="60" ht="18">
      <c r="C60" s="155"/>
    </row>
    <row r="61" ht="18">
      <c r="C61" s="155"/>
    </row>
    <row r="62" ht="18">
      <c r="C62" s="155"/>
    </row>
    <row r="63" ht="18">
      <c r="C63" s="155"/>
    </row>
    <row r="64" ht="18">
      <c r="C64" s="155"/>
    </row>
    <row r="65" ht="18">
      <c r="C65" s="155"/>
    </row>
    <row r="66" ht="18">
      <c r="C66" s="155"/>
    </row>
    <row r="67" ht="18">
      <c r="C67" s="155"/>
    </row>
    <row r="68" ht="18">
      <c r="C68" s="155"/>
    </row>
    <row r="69" ht="18">
      <c r="C69" s="155"/>
    </row>
    <row r="70" ht="18">
      <c r="C70" s="155"/>
    </row>
    <row r="71" ht="18">
      <c r="C71" s="155"/>
    </row>
    <row r="72" ht="18">
      <c r="C72" s="155"/>
    </row>
    <row r="73" ht="18">
      <c r="C73" s="155"/>
    </row>
    <row r="74" ht="18">
      <c r="C74" s="155"/>
    </row>
    <row r="75" ht="18">
      <c r="C75" s="155"/>
    </row>
    <row r="76" ht="18">
      <c r="C76" s="155"/>
    </row>
    <row r="77" ht="18">
      <c r="C77" s="155"/>
    </row>
    <row r="78" ht="18">
      <c r="C78" s="155"/>
    </row>
    <row r="79" ht="18">
      <c r="C79" s="155"/>
    </row>
    <row r="80" ht="18">
      <c r="C80" s="155"/>
    </row>
    <row r="81" ht="18">
      <c r="C81" s="155"/>
    </row>
    <row r="82" ht="18">
      <c r="C82" s="155"/>
    </row>
    <row r="83" ht="18">
      <c r="C83" s="155"/>
    </row>
    <row r="84" ht="18">
      <c r="C84" s="155"/>
    </row>
    <row r="85" ht="18">
      <c r="C85" s="155"/>
    </row>
    <row r="86" ht="18">
      <c r="C86" s="155"/>
    </row>
    <row r="87" ht="18">
      <c r="C87" s="155"/>
    </row>
    <row r="88" ht="18">
      <c r="C88" s="155"/>
    </row>
    <row r="89" ht="18">
      <c r="C89" s="155"/>
    </row>
    <row r="90" ht="18">
      <c r="C90" s="155"/>
    </row>
    <row r="91" ht="18">
      <c r="C91" s="155"/>
    </row>
    <row r="92" ht="18">
      <c r="C92" s="155"/>
    </row>
    <row r="93" ht="18">
      <c r="C93" s="155"/>
    </row>
    <row r="94" ht="18">
      <c r="C94" s="155"/>
    </row>
    <row r="95" ht="18">
      <c r="C95" s="155"/>
    </row>
    <row r="96" ht="18">
      <c r="C96" s="155"/>
    </row>
    <row r="97" ht="18">
      <c r="C97" s="155"/>
    </row>
    <row r="98" ht="18">
      <c r="C98" s="155"/>
    </row>
    <row r="99" ht="18">
      <c r="C99" s="155"/>
    </row>
    <row r="100" ht="18">
      <c r="C100" s="155"/>
    </row>
    <row r="101" ht="18">
      <c r="C101" s="155"/>
    </row>
    <row r="102" ht="18">
      <c r="C102" s="155"/>
    </row>
    <row r="103" ht="18">
      <c r="C103" s="155"/>
    </row>
  </sheetData>
  <sheetProtection selectLockedCells="1" selectUnlockedCells="1"/>
  <mergeCells count="4">
    <mergeCell ref="C1:D1"/>
    <mergeCell ref="C2:D2"/>
    <mergeCell ref="A5:D5"/>
    <mergeCell ref="A6:D6"/>
  </mergeCells>
  <printOptions horizontalCentered="1"/>
  <pageMargins left="0.7874015748031497" right="0.6299212598425197" top="0.31496062992125984" bottom="0.2362204724409449" header="0.31496062992125984" footer="0.1968503937007874"/>
  <pageSetup fitToHeight="4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39.50390625" style="0" customWidth="1"/>
    <col min="2" max="2" width="44.375" style="0" customWidth="1"/>
    <col min="3" max="3" width="47.00390625" style="0" customWidth="1"/>
  </cols>
  <sheetData>
    <row r="1" spans="1:3" ht="15">
      <c r="A1" s="43"/>
      <c r="B1" s="284" t="s">
        <v>259</v>
      </c>
      <c r="C1" s="284"/>
    </row>
    <row r="2" spans="1:3" ht="15">
      <c r="A2" s="43"/>
      <c r="B2" s="43"/>
      <c r="C2" s="16" t="s">
        <v>240</v>
      </c>
    </row>
    <row r="3" spans="1:3" ht="15">
      <c r="A3" s="43"/>
      <c r="B3" s="43"/>
      <c r="C3" s="16" t="s">
        <v>197</v>
      </c>
    </row>
    <row r="4" spans="1:3" ht="15">
      <c r="A4" s="43"/>
      <c r="B4" s="316"/>
      <c r="C4" s="284"/>
    </row>
    <row r="5" spans="1:3" ht="15">
      <c r="A5" s="211"/>
      <c r="B5" s="317"/>
      <c r="C5" s="317"/>
    </row>
    <row r="6" spans="1:3" ht="15">
      <c r="A6" s="211"/>
      <c r="B6" s="211"/>
      <c r="C6" s="211"/>
    </row>
    <row r="7" spans="1:3" ht="15">
      <c r="A7" s="318" t="s">
        <v>256</v>
      </c>
      <c r="B7" s="319"/>
      <c r="C7" s="319"/>
    </row>
    <row r="8" spans="1:3" ht="15">
      <c r="A8" s="212"/>
      <c r="B8" s="213"/>
      <c r="C8" s="213"/>
    </row>
    <row r="9" spans="1:3" ht="15">
      <c r="A9" s="211"/>
      <c r="B9" s="211"/>
      <c r="C9" s="211"/>
    </row>
    <row r="10" spans="1:3" ht="15">
      <c r="A10" s="206" t="s">
        <v>247</v>
      </c>
      <c r="B10" s="206" t="s">
        <v>248</v>
      </c>
      <c r="C10" s="206" t="s">
        <v>249</v>
      </c>
    </row>
    <row r="11" spans="1:3" ht="15">
      <c r="A11" s="206">
        <v>1</v>
      </c>
      <c r="B11" s="206">
        <v>2</v>
      </c>
      <c r="C11" s="206">
        <v>3</v>
      </c>
    </row>
    <row r="12" spans="1:3" ht="15">
      <c r="A12" s="320" t="s">
        <v>250</v>
      </c>
      <c r="B12" s="321"/>
      <c r="C12" s="322"/>
    </row>
    <row r="13" spans="1:3" ht="60.75" customHeight="1">
      <c r="A13" s="207" t="s">
        <v>251</v>
      </c>
      <c r="B13" s="206"/>
      <c r="C13" s="206">
        <v>17.7</v>
      </c>
    </row>
    <row r="14" spans="1:3" ht="15">
      <c r="A14" s="210" t="s">
        <v>252</v>
      </c>
      <c r="B14" s="206"/>
      <c r="C14" s="206">
        <f>C13</f>
        <v>17.7</v>
      </c>
    </row>
    <row r="15" spans="1:3" ht="15">
      <c r="A15" s="320" t="s">
        <v>253</v>
      </c>
      <c r="B15" s="321"/>
      <c r="C15" s="322"/>
    </row>
    <row r="16" spans="1:3" ht="105" customHeight="1">
      <c r="A16" s="208" t="s">
        <v>244</v>
      </c>
      <c r="B16" s="209" t="s">
        <v>255</v>
      </c>
      <c r="C16" s="206">
        <v>10.3</v>
      </c>
    </row>
    <row r="17" spans="1:3" ht="36.75" customHeight="1">
      <c r="A17" s="210" t="s">
        <v>254</v>
      </c>
      <c r="B17" s="210"/>
      <c r="C17" s="210">
        <f>C16</f>
        <v>10.3</v>
      </c>
    </row>
    <row r="18" spans="1:3" ht="15">
      <c r="A18" s="211"/>
      <c r="B18" s="211"/>
      <c r="C18" s="214"/>
    </row>
  </sheetData>
  <sheetProtection/>
  <mergeCells count="6">
    <mergeCell ref="B1:C1"/>
    <mergeCell ref="B4:C4"/>
    <mergeCell ref="B5:C5"/>
    <mergeCell ref="A7:C7"/>
    <mergeCell ref="A12:C12"/>
    <mergeCell ref="A15:C15"/>
  </mergeCells>
  <printOptions/>
  <pageMargins left="0.2755905511811024" right="0.7086614173228347" top="0.2755905511811024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C32"/>
  <sheetViews>
    <sheetView zoomScalePageLayoutView="0" workbookViewId="0" topLeftCell="B25">
      <selection activeCell="E11" sqref="E11"/>
    </sheetView>
  </sheetViews>
  <sheetFormatPr defaultColWidth="9.125" defaultRowHeight="12.75"/>
  <cols>
    <col min="1" max="1" width="35.375" style="1" customWidth="1"/>
    <col min="2" max="2" width="83.875" style="1" customWidth="1"/>
    <col min="3" max="3" width="11.875" style="1" customWidth="1"/>
    <col min="4" max="16384" width="9.125" style="1" customWidth="1"/>
  </cols>
  <sheetData>
    <row r="1" spans="2:3" ht="15">
      <c r="B1" s="291" t="s">
        <v>200</v>
      </c>
      <c r="C1" s="291"/>
    </row>
    <row r="2" spans="2:3" ht="15">
      <c r="B2" s="291" t="s">
        <v>238</v>
      </c>
      <c r="C2" s="291"/>
    </row>
    <row r="3" spans="1:3" ht="12.75" customHeight="1">
      <c r="A3" s="291" t="s">
        <v>201</v>
      </c>
      <c r="B3" s="291"/>
      <c r="C3" s="291"/>
    </row>
    <row r="4" ht="15">
      <c r="A4" s="2" t="s">
        <v>0</v>
      </c>
    </row>
    <row r="5" ht="2.25" customHeight="1">
      <c r="A5" s="2"/>
    </row>
    <row r="6" ht="15" hidden="1">
      <c r="A6" s="2"/>
    </row>
    <row r="7" ht="15" hidden="1">
      <c r="A7" s="2"/>
    </row>
    <row r="8" spans="1:2" ht="41.25" customHeight="1">
      <c r="A8" s="292" t="s">
        <v>119</v>
      </c>
      <c r="B8" s="292"/>
    </row>
    <row r="9" spans="1:3" ht="18.75" customHeight="1">
      <c r="A9" s="293"/>
      <c r="B9" s="293"/>
      <c r="C9" s="293"/>
    </row>
    <row r="10" spans="1:3" ht="18">
      <c r="A10" s="3"/>
      <c r="B10" s="294" t="s">
        <v>1</v>
      </c>
      <c r="C10" s="294"/>
    </row>
    <row r="11" spans="1:3" ht="69" customHeight="1" thickBot="1">
      <c r="A11" s="4" t="s">
        <v>2</v>
      </c>
      <c r="B11" s="5" t="s">
        <v>3</v>
      </c>
      <c r="C11" s="5" t="s">
        <v>4</v>
      </c>
    </row>
    <row r="12" spans="1:3" ht="14.25" thickBot="1">
      <c r="A12" s="49">
        <v>1</v>
      </c>
      <c r="B12" s="183">
        <v>2</v>
      </c>
      <c r="C12" s="6">
        <v>3</v>
      </c>
    </row>
    <row r="13" spans="1:3" ht="27" customHeight="1" thickBot="1">
      <c r="A13" s="50" t="s">
        <v>5</v>
      </c>
      <c r="B13" s="184" t="s">
        <v>106</v>
      </c>
      <c r="C13" s="7">
        <f>C14+C15+C16+C19+C20+C21+C22+C23+C24</f>
        <v>2443</v>
      </c>
    </row>
    <row r="14" spans="1:3" ht="63.75" customHeight="1" thickBot="1">
      <c r="A14" s="51" t="s">
        <v>6</v>
      </c>
      <c r="B14" s="8" t="s">
        <v>7</v>
      </c>
      <c r="C14" s="9">
        <v>1549</v>
      </c>
    </row>
    <row r="15" spans="1:3" ht="32.25" customHeight="1" thickBot="1">
      <c r="A15" s="52" t="s">
        <v>8</v>
      </c>
      <c r="B15" s="10" t="s">
        <v>9</v>
      </c>
      <c r="C15" s="11">
        <v>0</v>
      </c>
    </row>
    <row r="16" spans="1:3" ht="30.75" customHeight="1" thickBot="1">
      <c r="A16" s="51" t="s">
        <v>10</v>
      </c>
      <c r="B16" s="47" t="s">
        <v>11</v>
      </c>
      <c r="C16" s="9">
        <v>545</v>
      </c>
    </row>
    <row r="17" spans="1:3" ht="409.5" customHeight="1" hidden="1">
      <c r="A17" s="288"/>
      <c r="B17" s="289"/>
      <c r="C17" s="290"/>
    </row>
    <row r="18" spans="1:3" ht="13.5" hidden="1" thickBot="1">
      <c r="A18" s="288"/>
      <c r="B18" s="289"/>
      <c r="C18" s="290"/>
    </row>
    <row r="19" spans="1:3" ht="47.25" customHeight="1" thickBot="1">
      <c r="A19" s="53" t="s">
        <v>241</v>
      </c>
      <c r="B19" s="48" t="s">
        <v>12</v>
      </c>
      <c r="C19" s="11">
        <v>21</v>
      </c>
    </row>
    <row r="20" spans="1:3" ht="48.75" customHeight="1" thickBot="1">
      <c r="A20" s="52" t="s">
        <v>242</v>
      </c>
      <c r="B20" s="10" t="s">
        <v>13</v>
      </c>
      <c r="C20" s="12">
        <v>300</v>
      </c>
    </row>
    <row r="21" spans="1:3" ht="45" customHeight="1" thickBot="1">
      <c r="A21" s="51" t="s">
        <v>14</v>
      </c>
      <c r="B21" s="13" t="s">
        <v>15</v>
      </c>
      <c r="C21" s="9">
        <v>20</v>
      </c>
    </row>
    <row r="22" spans="1:3" ht="33.75" customHeight="1" thickBot="1">
      <c r="A22" s="52" t="s">
        <v>16</v>
      </c>
      <c r="B22" s="8" t="s">
        <v>17</v>
      </c>
      <c r="C22" s="9">
        <v>0</v>
      </c>
    </row>
    <row r="23" spans="1:3" ht="64.5" customHeight="1" thickBot="1">
      <c r="A23" s="52" t="s">
        <v>18</v>
      </c>
      <c r="B23" s="8" t="s">
        <v>19</v>
      </c>
      <c r="C23" s="9">
        <v>0</v>
      </c>
    </row>
    <row r="24" spans="1:3" ht="33" customHeight="1" thickBot="1">
      <c r="A24" s="52" t="s">
        <v>108</v>
      </c>
      <c r="B24" s="182" t="s">
        <v>272</v>
      </c>
      <c r="C24" s="9">
        <v>8</v>
      </c>
    </row>
    <row r="25" spans="1:3" ht="31.5" customHeight="1" thickBot="1">
      <c r="A25" s="54" t="s">
        <v>21</v>
      </c>
      <c r="B25" s="184" t="s">
        <v>202</v>
      </c>
      <c r="C25" s="14">
        <f>C29+C28+C27+C26</f>
        <v>1575.3999999999999</v>
      </c>
    </row>
    <row r="26" spans="1:3" ht="31.5" customHeight="1" thickBot="1">
      <c r="A26" s="52" t="s">
        <v>22</v>
      </c>
      <c r="B26" s="8" t="s">
        <v>23</v>
      </c>
      <c r="C26" s="133">
        <v>1483.6</v>
      </c>
    </row>
    <row r="27" spans="1:3" ht="33.75" customHeight="1" thickBot="1">
      <c r="A27" s="55" t="s">
        <v>24</v>
      </c>
      <c r="B27" s="56" t="s">
        <v>25</v>
      </c>
      <c r="C27" s="134">
        <v>0.4</v>
      </c>
    </row>
    <row r="28" spans="1:3" ht="31.5" thickBot="1">
      <c r="A28" s="58" t="s">
        <v>26</v>
      </c>
      <c r="B28" s="59" t="s">
        <v>27</v>
      </c>
      <c r="C28" s="60">
        <v>91</v>
      </c>
    </row>
    <row r="29" spans="1:3" ht="109.5" thickBot="1">
      <c r="A29" s="57" t="s">
        <v>28</v>
      </c>
      <c r="B29" s="8" t="s">
        <v>29</v>
      </c>
      <c r="C29" s="139">
        <v>0.4</v>
      </c>
    </row>
    <row r="30" spans="1:3" ht="18" thickBot="1">
      <c r="A30" s="137"/>
      <c r="B30" s="138" t="s">
        <v>122</v>
      </c>
      <c r="C30" s="140">
        <f>C31</f>
        <v>265.7</v>
      </c>
    </row>
    <row r="31" spans="1:3" ht="63" thickBot="1">
      <c r="A31" s="136" t="s">
        <v>123</v>
      </c>
      <c r="B31" s="135" t="s">
        <v>124</v>
      </c>
      <c r="C31" s="142">
        <v>265.7</v>
      </c>
    </row>
    <row r="32" spans="1:3" ht="14.25" thickBot="1">
      <c r="A32" s="15"/>
      <c r="B32" s="141" t="s">
        <v>30</v>
      </c>
      <c r="C32" s="143">
        <f>C13+C25+C30</f>
        <v>4284.099999999999</v>
      </c>
    </row>
  </sheetData>
  <sheetProtection selectLockedCells="1" selectUnlockedCells="1"/>
  <mergeCells count="9">
    <mergeCell ref="A17:A18"/>
    <mergeCell ref="B17:B18"/>
    <mergeCell ref="C17:C18"/>
    <mergeCell ref="B1:C1"/>
    <mergeCell ref="B2:C2"/>
    <mergeCell ref="A3:C3"/>
    <mergeCell ref="A8:B8"/>
    <mergeCell ref="A9:C9"/>
    <mergeCell ref="B10:C10"/>
  </mergeCells>
  <printOptions/>
  <pageMargins left="0.9" right="0.1701388888888889" top="0.22013888888888888" bottom="0.3902777777777778" header="0.19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4"/>
  <sheetViews>
    <sheetView view="pageBreakPreview" zoomScale="80" zoomScaleSheetLayoutView="80" workbookViewId="0" topLeftCell="A5">
      <selection activeCell="C8" sqref="C8:D8"/>
    </sheetView>
  </sheetViews>
  <sheetFormatPr defaultColWidth="9.00390625" defaultRowHeight="12.75"/>
  <cols>
    <col min="1" max="1" width="16.125" style="0" customWidth="1"/>
    <col min="2" max="2" width="28.50390625" style="0" customWidth="1"/>
    <col min="3" max="3" width="78.375" style="0" customWidth="1"/>
    <col min="4" max="4" width="0.5" style="0" customWidth="1"/>
  </cols>
  <sheetData>
    <row r="1" spans="1:7" s="243" customFormat="1" ht="13.5" hidden="1">
      <c r="A1" s="241"/>
      <c r="B1" s="242" t="s">
        <v>166</v>
      </c>
      <c r="C1" s="247" t="s">
        <v>287</v>
      </c>
      <c r="D1" s="246"/>
      <c r="F1" s="244"/>
      <c r="G1" s="244"/>
    </row>
    <row r="2" spans="1:7" s="243" customFormat="1" ht="13.5" hidden="1">
      <c r="A2" s="241"/>
      <c r="B2" s="245" t="s">
        <v>166</v>
      </c>
      <c r="C2" s="247" t="s">
        <v>274</v>
      </c>
      <c r="D2" s="246"/>
      <c r="F2" s="244"/>
      <c r="G2" s="244"/>
    </row>
    <row r="3" spans="1:7" s="243" customFormat="1" ht="13.5" hidden="1">
      <c r="A3" s="241"/>
      <c r="B3" s="242" t="s">
        <v>286</v>
      </c>
      <c r="C3" s="247" t="s">
        <v>288</v>
      </c>
      <c r="D3" s="246"/>
      <c r="F3" s="244"/>
      <c r="G3" s="244"/>
    </row>
    <row r="4" spans="3:4" ht="12.75" hidden="1">
      <c r="C4" s="248"/>
      <c r="D4" s="63"/>
    </row>
    <row r="5" spans="3:5" ht="13.5">
      <c r="C5" s="301" t="s">
        <v>287</v>
      </c>
      <c r="D5" s="301"/>
      <c r="E5" s="279"/>
    </row>
    <row r="6" spans="3:5" ht="22.5" customHeight="1">
      <c r="C6" s="280" t="s">
        <v>330</v>
      </c>
      <c r="D6" s="280"/>
      <c r="E6" s="279"/>
    </row>
    <row r="7" spans="3:5" ht="31.5" customHeight="1">
      <c r="C7" s="302" t="s">
        <v>331</v>
      </c>
      <c r="D7" s="302"/>
      <c r="E7" s="302"/>
    </row>
    <row r="8" spans="3:5" ht="18.75" customHeight="1">
      <c r="C8" s="301" t="s">
        <v>335</v>
      </c>
      <c r="D8" s="301"/>
      <c r="E8" s="279"/>
    </row>
    <row r="9" spans="3:4" ht="12.75">
      <c r="C9" s="248"/>
      <c r="D9" s="63"/>
    </row>
    <row r="10" spans="1:7" s="250" customFormat="1" ht="13.5" customHeight="1">
      <c r="A10" s="252"/>
      <c r="B10" s="249"/>
      <c r="C10" s="249"/>
      <c r="D10" s="253"/>
      <c r="F10" s="251"/>
      <c r="G10" s="251"/>
    </row>
    <row r="11" spans="1:3" ht="18">
      <c r="A11" s="17"/>
      <c r="C11" s="16"/>
    </row>
    <row r="12" spans="1:3" ht="63" customHeight="1">
      <c r="A12" s="295" t="s">
        <v>332</v>
      </c>
      <c r="B12" s="295"/>
      <c r="C12" s="295"/>
    </row>
    <row r="13" ht="3.75" customHeight="1">
      <c r="A13" s="18"/>
    </row>
    <row r="14" ht="8.25" customHeight="1">
      <c r="A14" s="19"/>
    </row>
    <row r="15" spans="1:3" ht="37.5" customHeight="1">
      <c r="A15" s="296" t="s">
        <v>31</v>
      </c>
      <c r="B15" s="296"/>
      <c r="C15" s="297" t="s">
        <v>32</v>
      </c>
    </row>
    <row r="16" spans="1:3" ht="14.25" customHeight="1">
      <c r="A16" s="235" t="s">
        <v>33</v>
      </c>
      <c r="B16" s="298" t="s">
        <v>34</v>
      </c>
      <c r="C16" s="297"/>
    </row>
    <row r="17" spans="1:3" ht="27">
      <c r="A17" s="235" t="s">
        <v>35</v>
      </c>
      <c r="B17" s="298"/>
      <c r="C17" s="297"/>
    </row>
    <row r="18" spans="1:3" ht="15" customHeight="1">
      <c r="A18" s="298" t="s">
        <v>36</v>
      </c>
      <c r="B18" s="298"/>
      <c r="C18" s="298"/>
    </row>
    <row r="19" spans="1:3" ht="65.25" customHeight="1">
      <c r="A19" s="303">
        <v>809</v>
      </c>
      <c r="B19" s="303" t="s">
        <v>14</v>
      </c>
      <c r="C19" s="304" t="s">
        <v>15</v>
      </c>
    </row>
    <row r="20" spans="1:3" ht="66.75" customHeight="1" hidden="1">
      <c r="A20" s="303"/>
      <c r="B20" s="303"/>
      <c r="C20" s="304"/>
    </row>
    <row r="21" spans="1:3" ht="62.25" customHeight="1">
      <c r="A21" s="257">
        <v>809</v>
      </c>
      <c r="B21" s="209" t="s">
        <v>275</v>
      </c>
      <c r="C21" s="237" t="s">
        <v>276</v>
      </c>
    </row>
    <row r="22" spans="1:3" ht="62.25" customHeight="1">
      <c r="A22" s="274">
        <v>809</v>
      </c>
      <c r="B22" s="274" t="s">
        <v>37</v>
      </c>
      <c r="C22" s="238" t="s">
        <v>38</v>
      </c>
    </row>
    <row r="23" spans="1:3" ht="36.75" customHeight="1">
      <c r="A23" s="303">
        <v>809</v>
      </c>
      <c r="B23" s="303" t="s">
        <v>108</v>
      </c>
      <c r="C23" s="304" t="s">
        <v>109</v>
      </c>
    </row>
    <row r="24" spans="1:3" ht="0.75" customHeight="1" hidden="1">
      <c r="A24" s="303"/>
      <c r="B24" s="303"/>
      <c r="C24" s="304"/>
    </row>
    <row r="25" spans="1:6" ht="60.75" customHeight="1">
      <c r="A25" s="274">
        <v>809</v>
      </c>
      <c r="B25" s="274" t="s">
        <v>20</v>
      </c>
      <c r="C25" s="238" t="s">
        <v>110</v>
      </c>
      <c r="D25" s="234"/>
      <c r="E25" s="63"/>
      <c r="F25" s="63"/>
    </row>
    <row r="26" spans="1:6" s="240" customFormat="1" ht="21.75" customHeight="1">
      <c r="A26" s="206">
        <v>809</v>
      </c>
      <c r="B26" s="206" t="s">
        <v>284</v>
      </c>
      <c r="C26" s="205" t="s">
        <v>285</v>
      </c>
      <c r="D26" s="254"/>
      <c r="E26" s="255"/>
      <c r="F26" s="255"/>
    </row>
    <row r="27" spans="1:6" ht="55.5" customHeight="1">
      <c r="A27" s="274">
        <v>809</v>
      </c>
      <c r="B27" s="209" t="s">
        <v>277</v>
      </c>
      <c r="C27" s="237" t="s">
        <v>278</v>
      </c>
      <c r="D27" s="234"/>
      <c r="E27" s="63"/>
      <c r="F27" s="63"/>
    </row>
    <row r="28" spans="1:4" ht="78">
      <c r="A28" s="274">
        <v>809</v>
      </c>
      <c r="B28" s="209" t="s">
        <v>279</v>
      </c>
      <c r="C28" s="237" t="s">
        <v>280</v>
      </c>
      <c r="D28" s="234"/>
    </row>
    <row r="29" spans="1:3" ht="82.5" customHeight="1">
      <c r="A29" s="274">
        <v>809</v>
      </c>
      <c r="B29" s="209" t="s">
        <v>281</v>
      </c>
      <c r="C29" s="237" t="s">
        <v>282</v>
      </c>
    </row>
    <row r="30" spans="1:3" ht="60" customHeight="1">
      <c r="A30" s="274">
        <v>809</v>
      </c>
      <c r="B30" s="209" t="s">
        <v>322</v>
      </c>
      <c r="C30" s="273" t="s">
        <v>323</v>
      </c>
    </row>
    <row r="31" spans="1:4" ht="82.5" customHeight="1">
      <c r="A31" s="281">
        <v>809</v>
      </c>
      <c r="B31" s="281" t="s">
        <v>299</v>
      </c>
      <c r="C31" s="282" t="s">
        <v>300</v>
      </c>
      <c r="D31" s="266">
        <v>1</v>
      </c>
    </row>
    <row r="32" spans="1:4" ht="150.75" customHeight="1">
      <c r="A32" s="275">
        <v>809</v>
      </c>
      <c r="B32" s="275" t="s">
        <v>301</v>
      </c>
      <c r="C32" s="258" t="s">
        <v>302</v>
      </c>
      <c r="D32" s="266">
        <v>1</v>
      </c>
    </row>
    <row r="33" spans="1:4" ht="113.25" customHeight="1">
      <c r="A33" s="275">
        <v>809</v>
      </c>
      <c r="B33" s="275" t="s">
        <v>303</v>
      </c>
      <c r="C33" s="258" t="s">
        <v>304</v>
      </c>
      <c r="D33" s="266">
        <v>1</v>
      </c>
    </row>
    <row r="34" spans="1:4" ht="63.75" customHeight="1">
      <c r="A34" s="275">
        <v>809</v>
      </c>
      <c r="B34" s="275" t="s">
        <v>305</v>
      </c>
      <c r="C34" s="258" t="s">
        <v>315</v>
      </c>
      <c r="D34" s="266">
        <v>1</v>
      </c>
    </row>
    <row r="35" spans="1:4" ht="139.5" customHeight="1">
      <c r="A35" s="275">
        <v>809</v>
      </c>
      <c r="B35" s="275" t="s">
        <v>318</v>
      </c>
      <c r="C35" s="258" t="s">
        <v>319</v>
      </c>
      <c r="D35" s="266">
        <v>1</v>
      </c>
    </row>
    <row r="36" spans="1:4" ht="15">
      <c r="A36" s="275">
        <v>809</v>
      </c>
      <c r="B36" s="275" t="s">
        <v>39</v>
      </c>
      <c r="C36" s="259" t="s">
        <v>111</v>
      </c>
      <c r="D36" s="264"/>
    </row>
    <row r="37" spans="1:4" ht="15">
      <c r="A37" s="275">
        <v>809</v>
      </c>
      <c r="B37" s="275" t="s">
        <v>40</v>
      </c>
      <c r="C37" s="259" t="s">
        <v>112</v>
      </c>
      <c r="D37" s="264"/>
    </row>
    <row r="38" spans="1:4" ht="15">
      <c r="A38" s="276">
        <v>809</v>
      </c>
      <c r="B38" s="276" t="s">
        <v>21</v>
      </c>
      <c r="C38" s="260" t="s">
        <v>41</v>
      </c>
      <c r="D38" s="264"/>
    </row>
    <row r="39" spans="1:4" ht="30.75">
      <c r="A39" s="275">
        <v>809</v>
      </c>
      <c r="B39" s="275" t="s">
        <v>289</v>
      </c>
      <c r="C39" s="261" t="s">
        <v>113</v>
      </c>
      <c r="D39" s="264"/>
    </row>
    <row r="40" spans="1:4" ht="42" customHeight="1">
      <c r="A40" s="275">
        <v>809</v>
      </c>
      <c r="B40" s="275" t="s">
        <v>320</v>
      </c>
      <c r="C40" s="268" t="s">
        <v>321</v>
      </c>
      <c r="D40" s="264"/>
    </row>
    <row r="41" spans="1:4" s="240" customFormat="1" ht="15">
      <c r="A41" s="275">
        <v>809</v>
      </c>
      <c r="B41" s="275" t="s">
        <v>290</v>
      </c>
      <c r="C41" s="261" t="s">
        <v>114</v>
      </c>
      <c r="D41" s="267"/>
    </row>
    <row r="42" spans="1:4" ht="30.75" customHeight="1">
      <c r="A42" s="299">
        <v>809</v>
      </c>
      <c r="B42" s="299" t="s">
        <v>291</v>
      </c>
      <c r="C42" s="300" t="s">
        <v>107</v>
      </c>
      <c r="D42" s="264"/>
    </row>
    <row r="43" spans="1:4" s="20" customFormat="1" ht="0.75" customHeight="1" hidden="1" thickBot="1">
      <c r="A43" s="299"/>
      <c r="B43" s="299"/>
      <c r="C43" s="300"/>
      <c r="D43" s="264"/>
    </row>
    <row r="44" spans="1:4" ht="30.75">
      <c r="A44" s="275">
        <v>809</v>
      </c>
      <c r="B44" s="209" t="s">
        <v>324</v>
      </c>
      <c r="C44" s="273" t="s">
        <v>325</v>
      </c>
      <c r="D44" s="270"/>
    </row>
    <row r="45" spans="1:4" s="240" customFormat="1" ht="15">
      <c r="A45" s="275">
        <v>809</v>
      </c>
      <c r="B45" s="275" t="s">
        <v>292</v>
      </c>
      <c r="C45" s="269" t="s">
        <v>115</v>
      </c>
      <c r="D45" s="271"/>
    </row>
    <row r="46" spans="1:4" ht="62.25" customHeight="1">
      <c r="A46" s="275">
        <v>809</v>
      </c>
      <c r="B46" s="275" t="s">
        <v>293</v>
      </c>
      <c r="C46" s="269" t="s">
        <v>116</v>
      </c>
      <c r="D46" s="270"/>
    </row>
    <row r="47" spans="1:4" s="256" customFormat="1" ht="51" customHeight="1">
      <c r="A47" s="275">
        <v>809</v>
      </c>
      <c r="B47" s="277" t="s">
        <v>316</v>
      </c>
      <c r="C47" s="262" t="s">
        <v>317</v>
      </c>
      <c r="D47" s="272">
        <v>1</v>
      </c>
    </row>
    <row r="48" spans="1:4" s="240" customFormat="1" ht="42.75" customHeight="1">
      <c r="A48" s="275">
        <v>809</v>
      </c>
      <c r="B48" s="278" t="s">
        <v>294</v>
      </c>
      <c r="C48" s="263" t="s">
        <v>283</v>
      </c>
      <c r="D48" s="254"/>
    </row>
    <row r="49" spans="1:3" ht="67.5" customHeight="1">
      <c r="A49" s="299">
        <v>809</v>
      </c>
      <c r="B49" s="299" t="s">
        <v>295</v>
      </c>
      <c r="C49" s="300" t="s">
        <v>117</v>
      </c>
    </row>
    <row r="50" spans="1:3" ht="17.25" customHeight="1">
      <c r="A50" s="299"/>
      <c r="B50" s="299"/>
      <c r="C50" s="300"/>
    </row>
    <row r="51" spans="1:3" ht="52.5" customHeight="1">
      <c r="A51" s="275">
        <v>809</v>
      </c>
      <c r="B51" s="209" t="s">
        <v>326</v>
      </c>
      <c r="C51" s="236" t="s">
        <v>327</v>
      </c>
    </row>
    <row r="52" spans="1:3" ht="53.25" customHeight="1">
      <c r="A52" s="275">
        <v>809</v>
      </c>
      <c r="B52" s="209" t="s">
        <v>328</v>
      </c>
      <c r="C52" s="239" t="s">
        <v>329</v>
      </c>
    </row>
    <row r="53" spans="2:3" ht="15">
      <c r="B53" s="35"/>
      <c r="C53" s="265"/>
    </row>
    <row r="54" spans="2:3" ht="15" customHeight="1">
      <c r="B54" s="35"/>
      <c r="C54" s="35"/>
    </row>
  </sheetData>
  <sheetProtection selectLockedCells="1" selectUnlockedCells="1"/>
  <mergeCells count="20">
    <mergeCell ref="C5:D5"/>
    <mergeCell ref="C7:E7"/>
    <mergeCell ref="C8:D8"/>
    <mergeCell ref="A23:A24"/>
    <mergeCell ref="B23:B24"/>
    <mergeCell ref="C23:C24"/>
    <mergeCell ref="A18:C18"/>
    <mergeCell ref="A19:A20"/>
    <mergeCell ref="B19:B20"/>
    <mergeCell ref="C19:C20"/>
    <mergeCell ref="A12:C12"/>
    <mergeCell ref="A15:B15"/>
    <mergeCell ref="C15:C17"/>
    <mergeCell ref="B16:B17"/>
    <mergeCell ref="A49:A50"/>
    <mergeCell ref="B49:B50"/>
    <mergeCell ref="C49:C50"/>
    <mergeCell ref="A42:A43"/>
    <mergeCell ref="B42:B43"/>
    <mergeCell ref="C42:C43"/>
  </mergeCells>
  <printOptions/>
  <pageMargins left="1.19" right="0.22013888888888888" top="0.17" bottom="0.17" header="0.17" footer="0.17"/>
  <pageSetup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D24"/>
  <sheetViews>
    <sheetView tabSelected="1" view="pageBreakPreview" zoomScaleNormal="110" zoomScaleSheetLayoutView="100" zoomScalePageLayoutView="90" workbookViewId="0" topLeftCell="A1">
      <selection activeCell="C5" sqref="C5:D5"/>
    </sheetView>
  </sheetViews>
  <sheetFormatPr defaultColWidth="9.00390625" defaultRowHeight="12.75"/>
  <cols>
    <col min="1" max="1" width="17.50390625" style="0" customWidth="1"/>
    <col min="2" max="2" width="30.875" style="0" customWidth="1"/>
    <col min="3" max="3" width="72.125" style="0" customWidth="1"/>
    <col min="4" max="4" width="0.12890625" style="0" customWidth="1"/>
  </cols>
  <sheetData>
    <row r="2" spans="1:4" ht="15">
      <c r="A2" s="61"/>
      <c r="B2" s="43"/>
      <c r="C2" s="301" t="s">
        <v>333</v>
      </c>
      <c r="D2" s="301"/>
    </row>
    <row r="3" spans="1:4" ht="15">
      <c r="A3" s="61"/>
      <c r="B3" s="43"/>
      <c r="C3" s="280" t="s">
        <v>330</v>
      </c>
      <c r="D3" s="280"/>
    </row>
    <row r="4" spans="1:4" ht="34.5" customHeight="1">
      <c r="A4" s="61"/>
      <c r="B4" s="283"/>
      <c r="C4" s="302" t="s">
        <v>331</v>
      </c>
      <c r="D4" s="302"/>
    </row>
    <row r="5" spans="1:4" ht="13.5">
      <c r="A5" s="64" t="s">
        <v>0</v>
      </c>
      <c r="B5" s="61"/>
      <c r="C5" s="301" t="s">
        <v>336</v>
      </c>
      <c r="D5" s="301"/>
    </row>
    <row r="6" spans="1:3" ht="12.75">
      <c r="A6" s="64"/>
      <c r="B6" s="61"/>
      <c r="C6" s="249"/>
    </row>
    <row r="7" spans="1:3" ht="12.75">
      <c r="A7" s="64"/>
      <c r="B7" s="61"/>
      <c r="C7" s="249"/>
    </row>
    <row r="8" spans="1:3" ht="34.5" customHeight="1">
      <c r="A8" s="306" t="s">
        <v>334</v>
      </c>
      <c r="B8" s="306"/>
      <c r="C8" s="306"/>
    </row>
    <row r="10" spans="1:4" ht="18">
      <c r="A10" s="307" t="s">
        <v>96</v>
      </c>
      <c r="B10" s="307" t="s">
        <v>97</v>
      </c>
      <c r="C10" s="307" t="s">
        <v>98</v>
      </c>
      <c r="D10" s="18"/>
    </row>
    <row r="11" spans="1:4" ht="61.5" customHeight="1">
      <c r="A11" s="307"/>
      <c r="B11" s="307"/>
      <c r="C11" s="307"/>
      <c r="D11" s="18"/>
    </row>
    <row r="12" spans="1:4" ht="18">
      <c r="A12" s="257">
        <v>809</v>
      </c>
      <c r="B12" s="305" t="s">
        <v>101</v>
      </c>
      <c r="C12" s="305"/>
      <c r="D12" s="18"/>
    </row>
    <row r="13" spans="1:4" ht="32.25" customHeight="1">
      <c r="A13" s="257">
        <v>809</v>
      </c>
      <c r="B13" s="209" t="s">
        <v>102</v>
      </c>
      <c r="C13" s="239" t="s">
        <v>306</v>
      </c>
      <c r="D13" s="18"/>
    </row>
    <row r="14" spans="1:4" ht="32.25" customHeight="1">
      <c r="A14" s="257">
        <v>809</v>
      </c>
      <c r="B14" s="209" t="s">
        <v>103</v>
      </c>
      <c r="C14" s="239" t="s">
        <v>307</v>
      </c>
      <c r="D14" s="18"/>
    </row>
    <row r="15" spans="1:4" ht="50.25" customHeight="1">
      <c r="A15" s="257">
        <v>809</v>
      </c>
      <c r="B15" s="209" t="s">
        <v>309</v>
      </c>
      <c r="C15" s="239" t="s">
        <v>308</v>
      </c>
      <c r="D15" s="18"/>
    </row>
    <row r="16" spans="1:4" ht="55.5" customHeight="1">
      <c r="A16" s="257">
        <v>809</v>
      </c>
      <c r="B16" s="209" t="s">
        <v>311</v>
      </c>
      <c r="C16" s="239" t="s">
        <v>310</v>
      </c>
      <c r="D16" s="18"/>
    </row>
    <row r="17" spans="1:4" ht="18.75" customHeight="1">
      <c r="A17" s="257">
        <v>809</v>
      </c>
      <c r="B17" s="209" t="s">
        <v>99</v>
      </c>
      <c r="C17" s="236" t="s">
        <v>312</v>
      </c>
      <c r="D17" s="18"/>
    </row>
    <row r="18" spans="1:4" ht="20.25" customHeight="1">
      <c r="A18" s="257">
        <v>809</v>
      </c>
      <c r="B18" s="209" t="s">
        <v>100</v>
      </c>
      <c r="C18" s="236" t="s">
        <v>313</v>
      </c>
      <c r="D18" s="18"/>
    </row>
    <row r="19" spans="1:4" ht="89.25" customHeight="1">
      <c r="A19" s="257">
        <v>809</v>
      </c>
      <c r="B19" s="209" t="s">
        <v>104</v>
      </c>
      <c r="C19" s="236" t="s">
        <v>314</v>
      </c>
      <c r="D19" s="18"/>
    </row>
    <row r="20" spans="1:4" ht="18">
      <c r="A20" s="18"/>
      <c r="B20" s="18"/>
      <c r="C20" s="18"/>
      <c r="D20" s="18"/>
    </row>
    <row r="21" spans="1:4" ht="18">
      <c r="A21" s="18"/>
      <c r="B21" s="18"/>
      <c r="C21" s="18"/>
      <c r="D21" s="18"/>
    </row>
    <row r="22" spans="1:4" ht="18">
      <c r="A22" s="18"/>
      <c r="B22" s="18"/>
      <c r="C22" s="18"/>
      <c r="D22" s="18"/>
    </row>
    <row r="23" spans="1:4" ht="18">
      <c r="A23" s="18"/>
      <c r="B23" s="18"/>
      <c r="C23" s="18"/>
      <c r="D23" s="18"/>
    </row>
    <row r="24" spans="1:4" ht="11.25" customHeight="1">
      <c r="A24" s="18"/>
      <c r="B24" s="18"/>
      <c r="C24" s="18"/>
      <c r="D24" s="18"/>
    </row>
    <row r="25" ht="12.75" hidden="1"/>
  </sheetData>
  <sheetProtection selectLockedCells="1" selectUnlockedCells="1"/>
  <mergeCells count="8">
    <mergeCell ref="C2:D2"/>
    <mergeCell ref="C4:D4"/>
    <mergeCell ref="C5:D5"/>
    <mergeCell ref="B12:C12"/>
    <mergeCell ref="A8:C8"/>
    <mergeCell ref="A10:A11"/>
    <mergeCell ref="B10:B11"/>
    <mergeCell ref="C10:C11"/>
  </mergeCells>
  <printOptions/>
  <pageMargins left="0.7874015748031497" right="0.7874015748031497" top="0.2755905511811024" bottom="0.7874015748031497" header="0.2755905511811024" footer="0.7874015748031497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E23"/>
  <sheetViews>
    <sheetView view="pageBreakPreview" zoomScaleNormal="110" zoomScaleSheetLayoutView="100" zoomScalePageLayoutView="90" workbookViewId="0" topLeftCell="A1">
      <selection activeCell="A9" sqref="A9:C18"/>
    </sheetView>
  </sheetViews>
  <sheetFormatPr defaultColWidth="9.00390625" defaultRowHeight="12.75"/>
  <cols>
    <col min="1" max="1" width="17.50390625" style="0" customWidth="1"/>
    <col min="2" max="2" width="30.875" style="0" customWidth="1"/>
    <col min="3" max="3" width="72.125" style="0" customWidth="1"/>
  </cols>
  <sheetData>
    <row r="1" spans="1:5" ht="15">
      <c r="A1" s="61"/>
      <c r="B1" s="43"/>
      <c r="C1" s="16" t="s">
        <v>191</v>
      </c>
      <c r="D1" s="62"/>
      <c r="E1" s="62"/>
    </row>
    <row r="2" spans="1:5" ht="15">
      <c r="A2" s="61"/>
      <c r="B2" s="43"/>
      <c r="C2" s="16" t="s">
        <v>274</v>
      </c>
      <c r="D2" s="63"/>
      <c r="E2" s="64"/>
    </row>
    <row r="3" spans="1:5" ht="15">
      <c r="A3" s="61"/>
      <c r="B3" s="284" t="s">
        <v>296</v>
      </c>
      <c r="C3" s="284"/>
      <c r="D3" s="63"/>
      <c r="E3" s="64"/>
    </row>
    <row r="4" spans="1:3" ht="15">
      <c r="A4" s="64" t="s">
        <v>0</v>
      </c>
      <c r="B4" s="61"/>
      <c r="C4" s="16" t="s">
        <v>297</v>
      </c>
    </row>
    <row r="5" spans="1:3" ht="12.75">
      <c r="A5" s="64"/>
      <c r="B5" s="61"/>
      <c r="C5" s="249"/>
    </row>
    <row r="6" spans="1:3" ht="12.75">
      <c r="A6" s="64"/>
      <c r="B6" s="61"/>
      <c r="C6" s="249"/>
    </row>
    <row r="7" spans="1:3" ht="34.5" customHeight="1">
      <c r="A7" s="306" t="s">
        <v>298</v>
      </c>
      <c r="B7" s="306"/>
      <c r="C7" s="306"/>
    </row>
    <row r="9" spans="1:4" ht="18">
      <c r="A9" s="307" t="s">
        <v>96</v>
      </c>
      <c r="B9" s="307" t="s">
        <v>97</v>
      </c>
      <c r="C9" s="307" t="s">
        <v>98</v>
      </c>
      <c r="D9" s="18"/>
    </row>
    <row r="10" spans="1:4" ht="61.5" customHeight="1">
      <c r="A10" s="307"/>
      <c r="B10" s="307"/>
      <c r="C10" s="307"/>
      <c r="D10" s="18"/>
    </row>
    <row r="11" spans="1:4" ht="18">
      <c r="A11" s="257">
        <v>809</v>
      </c>
      <c r="B11" s="305" t="s">
        <v>101</v>
      </c>
      <c r="C11" s="305"/>
      <c r="D11" s="18"/>
    </row>
    <row r="12" spans="1:4" ht="32.25" customHeight="1">
      <c r="A12" s="257">
        <v>809</v>
      </c>
      <c r="B12" s="209" t="s">
        <v>102</v>
      </c>
      <c r="C12" s="239" t="s">
        <v>306</v>
      </c>
      <c r="D12" s="18"/>
    </row>
    <row r="13" spans="1:4" ht="32.25" customHeight="1">
      <c r="A13" s="257">
        <v>809</v>
      </c>
      <c r="B13" s="209" t="s">
        <v>103</v>
      </c>
      <c r="C13" s="239" t="s">
        <v>307</v>
      </c>
      <c r="D13" s="18"/>
    </row>
    <row r="14" spans="1:4" ht="50.25" customHeight="1">
      <c r="A14" s="257">
        <v>809</v>
      </c>
      <c r="B14" s="209" t="s">
        <v>309</v>
      </c>
      <c r="C14" s="239" t="s">
        <v>308</v>
      </c>
      <c r="D14" s="18"/>
    </row>
    <row r="15" spans="1:4" ht="55.5" customHeight="1">
      <c r="A15" s="257">
        <v>809</v>
      </c>
      <c r="B15" s="209" t="s">
        <v>311</v>
      </c>
      <c r="C15" s="239" t="s">
        <v>310</v>
      </c>
      <c r="D15" s="18"/>
    </row>
    <row r="16" spans="1:4" ht="18.75" customHeight="1">
      <c r="A16" s="257">
        <v>809</v>
      </c>
      <c r="B16" s="209" t="s">
        <v>99</v>
      </c>
      <c r="C16" s="236" t="s">
        <v>312</v>
      </c>
      <c r="D16" s="18"/>
    </row>
    <row r="17" spans="1:4" ht="20.25" customHeight="1">
      <c r="A17" s="257">
        <v>809</v>
      </c>
      <c r="B17" s="209" t="s">
        <v>100</v>
      </c>
      <c r="C17" s="236" t="s">
        <v>313</v>
      </c>
      <c r="D17" s="18"/>
    </row>
    <row r="18" spans="1:4" ht="89.25" customHeight="1">
      <c r="A18" s="257">
        <v>809</v>
      </c>
      <c r="B18" s="209" t="s">
        <v>104</v>
      </c>
      <c r="C18" s="236" t="s">
        <v>314</v>
      </c>
      <c r="D18" s="18"/>
    </row>
    <row r="19" spans="1:4" ht="18">
      <c r="A19" s="18"/>
      <c r="B19" s="18"/>
      <c r="C19" s="18"/>
      <c r="D19" s="18"/>
    </row>
    <row r="20" spans="1:4" ht="18">
      <c r="A20" s="18"/>
      <c r="B20" s="18"/>
      <c r="C20" s="18"/>
      <c r="D20" s="18"/>
    </row>
    <row r="21" spans="1:4" ht="18">
      <c r="A21" s="18"/>
      <c r="B21" s="18"/>
      <c r="C21" s="18"/>
      <c r="D21" s="18"/>
    </row>
    <row r="22" spans="1:4" ht="18">
      <c r="A22" s="18"/>
      <c r="B22" s="18"/>
      <c r="C22" s="18"/>
      <c r="D22" s="18"/>
    </row>
    <row r="23" spans="1:4" ht="11.25" customHeight="1">
      <c r="A23" s="18"/>
      <c r="B23" s="18"/>
      <c r="C23" s="18"/>
      <c r="D23" s="18"/>
    </row>
    <row r="24" ht="12.75" hidden="1"/>
  </sheetData>
  <sheetProtection selectLockedCells="1" selectUnlockedCells="1"/>
  <mergeCells count="6">
    <mergeCell ref="B11:C11"/>
    <mergeCell ref="B3:C3"/>
    <mergeCell ref="A7:C7"/>
    <mergeCell ref="A9:A10"/>
    <mergeCell ref="B9:B10"/>
    <mergeCell ref="C9:C10"/>
  </mergeCells>
  <printOptions/>
  <pageMargins left="0.7874015748031497" right="0.7874015748031497" top="0.2604166666666667" bottom="0.7874015748031497" header="0.26" footer="0.7874015748031497"/>
  <pageSetup horizontalDpi="300" verticalDpi="300" orientation="landscape" paperSize="9" r:id="rId1"/>
  <headerFooter alignWithMargins="0">
    <oddHeader>&amp;C&amp;Z&amp;F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7">
      <selection activeCell="G16" sqref="G16"/>
    </sheetView>
  </sheetViews>
  <sheetFormatPr defaultColWidth="9.00390625" defaultRowHeight="12.75"/>
  <cols>
    <col min="1" max="1" width="79.125" style="0" customWidth="1"/>
    <col min="2" max="2" width="14.50390625" style="0" customWidth="1"/>
    <col min="3" max="3" width="14.375" style="0" customWidth="1"/>
    <col min="4" max="4" width="20.00390625" style="0" customWidth="1"/>
  </cols>
  <sheetData>
    <row r="1" spans="1:4" ht="15">
      <c r="A1" s="16"/>
      <c r="B1" s="309" t="s">
        <v>192</v>
      </c>
      <c r="C1" s="309"/>
      <c r="D1" s="309"/>
    </row>
    <row r="2" spans="1:4" ht="15">
      <c r="A2" s="16"/>
      <c r="B2" s="309" t="s">
        <v>239</v>
      </c>
      <c r="C2" s="309"/>
      <c r="D2" s="309"/>
    </row>
    <row r="3" spans="1:4" ht="15">
      <c r="A3" s="309" t="s">
        <v>196</v>
      </c>
      <c r="B3" s="309"/>
      <c r="C3" s="309"/>
      <c r="D3" s="309"/>
    </row>
    <row r="4" spans="1:4" ht="15">
      <c r="A4" s="16" t="s">
        <v>0</v>
      </c>
      <c r="B4" s="310"/>
      <c r="C4" s="310"/>
      <c r="D4" s="310"/>
    </row>
    <row r="5" spans="1:4" ht="18.75" customHeight="1">
      <c r="A5" s="295" t="s">
        <v>118</v>
      </c>
      <c r="B5" s="295"/>
      <c r="C5" s="295"/>
      <c r="D5" s="295"/>
    </row>
    <row r="6" spans="1:4" ht="12.75" customHeight="1">
      <c r="A6" s="23"/>
      <c r="B6" s="23"/>
      <c r="C6" s="23"/>
      <c r="D6" s="24"/>
    </row>
    <row r="8" spans="1:4" ht="18.75" customHeight="1">
      <c r="A8" s="308" t="s">
        <v>42</v>
      </c>
      <c r="B8" s="308"/>
      <c r="C8" s="308"/>
      <c r="D8" s="308"/>
    </row>
    <row r="9" spans="1:4" ht="13.5">
      <c r="A9" s="25" t="s">
        <v>43</v>
      </c>
      <c r="B9" s="26" t="s">
        <v>44</v>
      </c>
      <c r="C9" s="26" t="s">
        <v>45</v>
      </c>
      <c r="D9" s="26" t="s">
        <v>4</v>
      </c>
    </row>
    <row r="10" spans="1:4" ht="13.5">
      <c r="A10" s="27">
        <v>1</v>
      </c>
      <c r="B10" s="28">
        <v>2</v>
      </c>
      <c r="C10" s="28">
        <v>3</v>
      </c>
      <c r="D10" s="28">
        <v>4</v>
      </c>
    </row>
    <row r="11" spans="1:7" ht="15">
      <c r="A11" s="29" t="s">
        <v>46</v>
      </c>
      <c r="B11" s="30">
        <v>1</v>
      </c>
      <c r="C11" s="30">
        <v>0</v>
      </c>
      <c r="D11" s="31">
        <f>D12+D13+D14+D15+D16+D17</f>
        <v>2249.5</v>
      </c>
      <c r="G11" s="69"/>
    </row>
    <row r="12" spans="1:4" ht="30.75">
      <c r="A12" s="21" t="s">
        <v>47</v>
      </c>
      <c r="B12" s="32">
        <v>1</v>
      </c>
      <c r="C12" s="32">
        <v>2</v>
      </c>
      <c r="D12" s="33">
        <v>600</v>
      </c>
    </row>
    <row r="13" spans="1:7" ht="47.25" thickBot="1">
      <c r="A13" s="21" t="s">
        <v>48</v>
      </c>
      <c r="B13" s="32">
        <v>1</v>
      </c>
      <c r="C13" s="32">
        <v>4</v>
      </c>
      <c r="D13" s="33">
        <v>1383.2</v>
      </c>
      <c r="E13" s="34"/>
      <c r="F13" s="35"/>
      <c r="G13" s="35"/>
    </row>
    <row r="14" spans="1:4" ht="31.5" thickBot="1">
      <c r="A14" s="21" t="s">
        <v>49</v>
      </c>
      <c r="B14" s="67">
        <v>1</v>
      </c>
      <c r="C14" s="32">
        <v>6</v>
      </c>
      <c r="D14" s="33">
        <v>33.1</v>
      </c>
    </row>
    <row r="15" spans="1:4" ht="15.75" thickBot="1">
      <c r="A15" s="66" t="s">
        <v>126</v>
      </c>
      <c r="B15" s="68">
        <v>1</v>
      </c>
      <c r="C15" s="32">
        <v>7</v>
      </c>
      <c r="D15" s="33">
        <v>45</v>
      </c>
    </row>
    <row r="16" spans="1:4" ht="15.75" thickBot="1">
      <c r="A16" s="65" t="s">
        <v>50</v>
      </c>
      <c r="B16" s="32">
        <v>1</v>
      </c>
      <c r="C16" s="22">
        <v>11</v>
      </c>
      <c r="D16" s="33">
        <v>4.1</v>
      </c>
    </row>
    <row r="17" spans="1:6" ht="15.75" thickBot="1">
      <c r="A17" s="21" t="s">
        <v>51</v>
      </c>
      <c r="B17" s="32">
        <v>1</v>
      </c>
      <c r="C17" s="22">
        <v>13</v>
      </c>
      <c r="D17" s="33">
        <v>184.1</v>
      </c>
      <c r="E17" s="36"/>
      <c r="F17" s="35"/>
    </row>
    <row r="18" spans="1:4" ht="15">
      <c r="A18" s="37" t="s">
        <v>52</v>
      </c>
      <c r="B18" s="38">
        <v>2</v>
      </c>
      <c r="C18" s="38">
        <v>0</v>
      </c>
      <c r="D18" s="39">
        <f>D19</f>
        <v>91</v>
      </c>
    </row>
    <row r="19" spans="1:4" ht="15">
      <c r="A19" s="21" t="s">
        <v>53</v>
      </c>
      <c r="B19" s="32">
        <v>2</v>
      </c>
      <c r="C19" s="32">
        <v>3</v>
      </c>
      <c r="D19" s="33">
        <v>91</v>
      </c>
    </row>
    <row r="20" spans="1:4" ht="30.75">
      <c r="A20" s="37" t="s">
        <v>54</v>
      </c>
      <c r="B20" s="38">
        <v>3</v>
      </c>
      <c r="C20" s="38">
        <v>0</v>
      </c>
      <c r="D20" s="39">
        <f>SUM(D21+D22)</f>
        <v>42</v>
      </c>
    </row>
    <row r="21" spans="1:4" ht="30.75">
      <c r="A21" s="21" t="s">
        <v>87</v>
      </c>
      <c r="B21" s="32">
        <v>3</v>
      </c>
      <c r="C21" s="32">
        <v>9</v>
      </c>
      <c r="D21" s="33">
        <v>10</v>
      </c>
    </row>
    <row r="22" spans="1:4" ht="15">
      <c r="A22" s="21" t="s">
        <v>55</v>
      </c>
      <c r="B22" s="32">
        <v>3</v>
      </c>
      <c r="C22" s="32">
        <v>10</v>
      </c>
      <c r="D22" s="33">
        <v>32</v>
      </c>
    </row>
    <row r="23" spans="1:4" ht="15">
      <c r="A23" s="37" t="s">
        <v>56</v>
      </c>
      <c r="B23" s="38">
        <v>4</v>
      </c>
      <c r="C23" s="38">
        <v>0</v>
      </c>
      <c r="D23" s="40">
        <f>D24</f>
        <v>17.7</v>
      </c>
    </row>
    <row r="24" spans="1:4" ht="15">
      <c r="A24" s="21" t="s">
        <v>57</v>
      </c>
      <c r="B24" s="32">
        <v>4</v>
      </c>
      <c r="C24" s="32">
        <v>9</v>
      </c>
      <c r="D24" s="41">
        <v>17.7</v>
      </c>
    </row>
    <row r="25" spans="1:4" ht="15">
      <c r="A25" s="37" t="s">
        <v>58</v>
      </c>
      <c r="B25" s="38">
        <v>5</v>
      </c>
      <c r="C25" s="38">
        <v>0</v>
      </c>
      <c r="D25" s="40">
        <f>D26+D27+D28</f>
        <v>749.8</v>
      </c>
    </row>
    <row r="26" spans="1:4" ht="15">
      <c r="A26" s="21" t="s">
        <v>59</v>
      </c>
      <c r="B26" s="32">
        <v>5</v>
      </c>
      <c r="C26" s="32">
        <v>1</v>
      </c>
      <c r="D26" s="41">
        <v>190.7</v>
      </c>
    </row>
    <row r="27" spans="1:4" ht="15">
      <c r="A27" s="21" t="s">
        <v>60</v>
      </c>
      <c r="B27" s="32">
        <v>5</v>
      </c>
      <c r="C27" s="32">
        <v>2</v>
      </c>
      <c r="D27" s="41">
        <v>90</v>
      </c>
    </row>
    <row r="28" spans="1:4" ht="15">
      <c r="A28" s="21" t="s">
        <v>61</v>
      </c>
      <c r="B28" s="32">
        <v>5</v>
      </c>
      <c r="C28" s="32">
        <v>3</v>
      </c>
      <c r="D28" s="41">
        <v>469.1</v>
      </c>
    </row>
    <row r="29" spans="1:4" ht="15">
      <c r="A29" s="37" t="s">
        <v>62</v>
      </c>
      <c r="B29" s="38">
        <v>7</v>
      </c>
      <c r="C29" s="38">
        <v>0</v>
      </c>
      <c r="D29" s="40">
        <f>D30</f>
        <v>2.5</v>
      </c>
    </row>
    <row r="30" spans="1:4" ht="15">
      <c r="A30" s="21" t="s">
        <v>63</v>
      </c>
      <c r="B30" s="32">
        <v>7</v>
      </c>
      <c r="C30" s="32">
        <v>7</v>
      </c>
      <c r="D30" s="41">
        <v>2.5</v>
      </c>
    </row>
    <row r="31" spans="1:4" ht="15">
      <c r="A31" s="37" t="s">
        <v>64</v>
      </c>
      <c r="B31" s="38">
        <v>8</v>
      </c>
      <c r="C31" s="38">
        <v>0</v>
      </c>
      <c r="D31" s="39">
        <f>D32</f>
        <v>832.6</v>
      </c>
    </row>
    <row r="32" spans="1:4" ht="15">
      <c r="A32" s="21" t="s">
        <v>65</v>
      </c>
      <c r="B32" s="32">
        <v>8</v>
      </c>
      <c r="C32" s="32">
        <v>1</v>
      </c>
      <c r="D32" s="41">
        <v>832.6</v>
      </c>
    </row>
    <row r="33" spans="1:4" ht="15.75" thickBot="1">
      <c r="A33" s="37" t="s">
        <v>66</v>
      </c>
      <c r="B33" s="42">
        <v>10</v>
      </c>
      <c r="C33" s="38">
        <v>0</v>
      </c>
      <c r="D33" s="40">
        <f>D34+D35</f>
        <v>371.6</v>
      </c>
    </row>
    <row r="34" spans="1:4" ht="15.75" thickBot="1">
      <c r="A34" s="21" t="s">
        <v>67</v>
      </c>
      <c r="B34" s="22">
        <v>10</v>
      </c>
      <c r="C34" s="32">
        <v>1</v>
      </c>
      <c r="D34" s="41">
        <v>268.6</v>
      </c>
    </row>
    <row r="35" spans="1:4" ht="15.75" thickBot="1">
      <c r="A35" s="21" t="s">
        <v>153</v>
      </c>
      <c r="B35" s="22">
        <v>10</v>
      </c>
      <c r="C35" s="32">
        <v>3</v>
      </c>
      <c r="D35" s="41">
        <v>103</v>
      </c>
    </row>
    <row r="36" spans="1:4" ht="15.75" thickBot="1">
      <c r="A36" s="37" t="s">
        <v>68</v>
      </c>
      <c r="B36" s="22"/>
      <c r="C36" s="22"/>
      <c r="D36" s="40">
        <f>D12+D13+D14+D15+D16+D17+D18+D20+D23+D25+D29+D31+D33</f>
        <v>4356.7</v>
      </c>
    </row>
  </sheetData>
  <sheetProtection selectLockedCells="1" selectUnlockedCells="1"/>
  <mergeCells count="6">
    <mergeCell ref="A5:D5"/>
    <mergeCell ref="A8:D8"/>
    <mergeCell ref="B1:D1"/>
    <mergeCell ref="B2:D2"/>
    <mergeCell ref="A3:D3"/>
    <mergeCell ref="B4:D4"/>
  </mergeCells>
  <printOptions/>
  <pageMargins left="0.87" right="0.3402777777777778" top="0.2701388888888889" bottom="0.3" header="0.24" footer="0.31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J117"/>
  <sheetViews>
    <sheetView view="pageBreakPreview" zoomScaleSheetLayoutView="100" zoomScalePageLayoutView="0" workbookViewId="0" topLeftCell="A100">
      <selection activeCell="J75" sqref="J75"/>
    </sheetView>
  </sheetViews>
  <sheetFormatPr defaultColWidth="9.125" defaultRowHeight="12.75"/>
  <cols>
    <col min="1" max="1" width="68.50390625" style="78" customWidth="1"/>
    <col min="2" max="2" width="6.50390625" style="78" customWidth="1"/>
    <col min="3" max="3" width="5.875" style="78" customWidth="1"/>
    <col min="4" max="4" width="5.625" style="78" customWidth="1"/>
    <col min="5" max="5" width="6.50390625" style="78" customWidth="1"/>
    <col min="6" max="6" width="4.875" style="78" customWidth="1"/>
    <col min="7" max="7" width="4.875" style="125" customWidth="1"/>
    <col min="8" max="8" width="11.625" style="126" customWidth="1"/>
    <col min="9" max="9" width="7.625" style="126" customWidth="1"/>
    <col min="10" max="10" width="15.125" style="127" customWidth="1"/>
    <col min="11" max="16384" width="9.125" style="77" customWidth="1"/>
  </cols>
  <sheetData>
    <row r="1" spans="1:10" s="70" customFormat="1" ht="15">
      <c r="A1" s="175"/>
      <c r="B1" s="312" t="s">
        <v>105</v>
      </c>
      <c r="C1" s="312"/>
      <c r="D1" s="312"/>
      <c r="E1" s="312"/>
      <c r="F1" s="312"/>
      <c r="G1" s="312"/>
      <c r="H1" s="312"/>
      <c r="I1" s="312"/>
      <c r="J1" s="312"/>
    </row>
    <row r="2" spans="1:10" s="70" customFormat="1" ht="15">
      <c r="A2" s="175"/>
      <c r="B2" s="312" t="s">
        <v>236</v>
      </c>
      <c r="C2" s="312"/>
      <c r="D2" s="312"/>
      <c r="E2" s="312"/>
      <c r="F2" s="312"/>
      <c r="G2" s="312"/>
      <c r="H2" s="312"/>
      <c r="I2" s="312"/>
      <c r="J2" s="312"/>
    </row>
    <row r="3" spans="1:10" s="70" customFormat="1" ht="15">
      <c r="A3" s="312" t="s">
        <v>197</v>
      </c>
      <c r="B3" s="312"/>
      <c r="C3" s="312"/>
      <c r="D3" s="312"/>
      <c r="E3" s="312"/>
      <c r="F3" s="312"/>
      <c r="G3" s="312"/>
      <c r="H3" s="312"/>
      <c r="I3" s="312"/>
      <c r="J3" s="312"/>
    </row>
    <row r="4" spans="1:10" s="70" customFormat="1" ht="15">
      <c r="A4" s="175"/>
      <c r="B4" s="313"/>
      <c r="C4" s="313"/>
      <c r="D4" s="313"/>
      <c r="E4" s="313"/>
      <c r="F4" s="313"/>
      <c r="G4" s="313"/>
      <c r="H4" s="313"/>
      <c r="I4" s="313"/>
      <c r="J4" s="313"/>
    </row>
    <row r="5" spans="2:10" s="70" customFormat="1" ht="9.75" customHeight="1">
      <c r="B5" s="71"/>
      <c r="C5" s="72"/>
      <c r="D5" s="73"/>
      <c r="E5" s="73"/>
      <c r="F5" s="73"/>
      <c r="G5" s="74"/>
      <c r="H5" s="75"/>
      <c r="I5" s="75"/>
      <c r="J5" s="76"/>
    </row>
    <row r="6" spans="1:10" ht="32.25" customHeight="1">
      <c r="A6" s="314" t="s">
        <v>127</v>
      </c>
      <c r="B6" s="314"/>
      <c r="C6" s="314"/>
      <c r="D6" s="314"/>
      <c r="E6" s="314"/>
      <c r="F6" s="314"/>
      <c r="G6" s="314"/>
      <c r="H6" s="314"/>
      <c r="I6" s="314"/>
      <c r="J6" s="314"/>
    </row>
    <row r="7" spans="2:10" ht="14.25" customHeight="1">
      <c r="B7" s="79"/>
      <c r="C7" s="79"/>
      <c r="D7" s="79"/>
      <c r="E7" s="80"/>
      <c r="F7" s="80"/>
      <c r="G7" s="80"/>
      <c r="H7" s="81"/>
      <c r="I7" s="82"/>
      <c r="J7" s="83" t="s">
        <v>128</v>
      </c>
    </row>
    <row r="8" spans="1:10" ht="15.75" customHeight="1">
      <c r="A8" s="84" t="s">
        <v>129</v>
      </c>
      <c r="B8" s="104" t="s">
        <v>69</v>
      </c>
      <c r="C8" s="84" t="s">
        <v>70</v>
      </c>
      <c r="D8" s="84" t="s">
        <v>71</v>
      </c>
      <c r="E8" s="311" t="s">
        <v>72</v>
      </c>
      <c r="F8" s="311"/>
      <c r="G8" s="311"/>
      <c r="H8" s="311"/>
      <c r="I8" s="84" t="s">
        <v>73</v>
      </c>
      <c r="J8" s="194" t="s">
        <v>4</v>
      </c>
    </row>
    <row r="9" spans="1:10" ht="15">
      <c r="A9" s="84">
        <v>1</v>
      </c>
      <c r="B9" s="104">
        <v>2</v>
      </c>
      <c r="C9" s="84">
        <v>3</v>
      </c>
      <c r="D9" s="84">
        <v>4</v>
      </c>
      <c r="E9" s="311">
        <v>5</v>
      </c>
      <c r="F9" s="311"/>
      <c r="G9" s="311"/>
      <c r="H9" s="311"/>
      <c r="I9" s="84">
        <v>6</v>
      </c>
      <c r="J9" s="193">
        <v>7</v>
      </c>
    </row>
    <row r="10" spans="1:10" s="87" customFormat="1" ht="15">
      <c r="A10" s="115" t="s">
        <v>74</v>
      </c>
      <c r="B10" s="115">
        <v>809</v>
      </c>
      <c r="C10" s="115"/>
      <c r="D10" s="115"/>
      <c r="E10" s="115"/>
      <c r="F10" s="115"/>
      <c r="G10" s="195"/>
      <c r="H10" s="115"/>
      <c r="I10" s="115"/>
      <c r="J10" s="115"/>
    </row>
    <row r="11" spans="1:10" s="87" customFormat="1" ht="15.75" customHeight="1">
      <c r="A11" s="215" t="s">
        <v>46</v>
      </c>
      <c r="B11" s="216">
        <v>809</v>
      </c>
      <c r="C11" s="217">
        <v>1</v>
      </c>
      <c r="D11" s="217">
        <v>0</v>
      </c>
      <c r="E11" s="217"/>
      <c r="F11" s="217"/>
      <c r="G11" s="218"/>
      <c r="H11" s="217"/>
      <c r="I11" s="219"/>
      <c r="J11" s="220">
        <f>J12+J18+J36+J39+J43+J47</f>
        <v>2249.5</v>
      </c>
    </row>
    <row r="12" spans="1:10" s="87" customFormat="1" ht="33.75" customHeight="1">
      <c r="A12" s="204" t="s">
        <v>47</v>
      </c>
      <c r="B12" s="216">
        <v>809</v>
      </c>
      <c r="C12" s="217">
        <v>1</v>
      </c>
      <c r="D12" s="217">
        <v>2</v>
      </c>
      <c r="E12" s="217"/>
      <c r="F12" s="217"/>
      <c r="G12" s="218"/>
      <c r="H12" s="217"/>
      <c r="I12" s="219"/>
      <c r="J12" s="220">
        <f>J13</f>
        <v>600</v>
      </c>
    </row>
    <row r="13" spans="1:10" ht="49.5" customHeight="1">
      <c r="A13" s="205" t="s">
        <v>130</v>
      </c>
      <c r="B13" s="221">
        <v>809</v>
      </c>
      <c r="C13" s="222">
        <v>1</v>
      </c>
      <c r="D13" s="222">
        <v>2</v>
      </c>
      <c r="E13" s="222">
        <v>91</v>
      </c>
      <c r="F13" s="223">
        <v>0</v>
      </c>
      <c r="G13" s="224" t="s">
        <v>75</v>
      </c>
      <c r="H13" s="224" t="s">
        <v>131</v>
      </c>
      <c r="I13" s="225"/>
      <c r="J13" s="226">
        <f>J14</f>
        <v>600</v>
      </c>
    </row>
    <row r="14" spans="1:10" ht="18.75" customHeight="1">
      <c r="A14" s="205" t="s">
        <v>132</v>
      </c>
      <c r="B14" s="221">
        <v>809</v>
      </c>
      <c r="C14" s="222">
        <v>1</v>
      </c>
      <c r="D14" s="222">
        <v>2</v>
      </c>
      <c r="E14" s="222">
        <v>91</v>
      </c>
      <c r="F14" s="223">
        <v>0</v>
      </c>
      <c r="G14" s="224" t="s">
        <v>75</v>
      </c>
      <c r="H14" s="224" t="s">
        <v>131</v>
      </c>
      <c r="I14" s="225"/>
      <c r="J14" s="226">
        <f>J15</f>
        <v>600</v>
      </c>
    </row>
    <row r="15" spans="1:10" ht="30.75">
      <c r="A15" s="205" t="s">
        <v>78</v>
      </c>
      <c r="B15" s="221">
        <v>809</v>
      </c>
      <c r="C15" s="222">
        <v>1</v>
      </c>
      <c r="D15" s="222">
        <v>2</v>
      </c>
      <c r="E15" s="222">
        <v>91</v>
      </c>
      <c r="F15" s="223">
        <v>0</v>
      </c>
      <c r="G15" s="224" t="s">
        <v>75</v>
      </c>
      <c r="H15" s="224" t="s">
        <v>212</v>
      </c>
      <c r="I15" s="225"/>
      <c r="J15" s="226">
        <f>J16+J17</f>
        <v>600</v>
      </c>
    </row>
    <row r="16" spans="1:10" ht="21" customHeight="1">
      <c r="A16" s="205" t="s">
        <v>260</v>
      </c>
      <c r="B16" s="221">
        <v>809</v>
      </c>
      <c r="C16" s="222">
        <v>1</v>
      </c>
      <c r="D16" s="222">
        <v>2</v>
      </c>
      <c r="E16" s="222">
        <v>91</v>
      </c>
      <c r="F16" s="223">
        <v>0</v>
      </c>
      <c r="G16" s="224" t="s">
        <v>75</v>
      </c>
      <c r="H16" s="224" t="s">
        <v>212</v>
      </c>
      <c r="I16" s="225">
        <v>121</v>
      </c>
      <c r="J16" s="226">
        <v>430</v>
      </c>
    </row>
    <row r="17" spans="1:10" ht="34.5" customHeight="1">
      <c r="A17" s="205" t="s">
        <v>261</v>
      </c>
      <c r="B17" s="221">
        <v>809</v>
      </c>
      <c r="C17" s="222">
        <v>1</v>
      </c>
      <c r="D17" s="222">
        <v>2</v>
      </c>
      <c r="E17" s="222">
        <v>91</v>
      </c>
      <c r="F17" s="223">
        <v>0</v>
      </c>
      <c r="G17" s="224" t="s">
        <v>75</v>
      </c>
      <c r="H17" s="224" t="s">
        <v>212</v>
      </c>
      <c r="I17" s="225">
        <v>129</v>
      </c>
      <c r="J17" s="226">
        <v>170</v>
      </c>
    </row>
    <row r="18" spans="1:10" s="87" customFormat="1" ht="46.5">
      <c r="A18" s="204" t="s">
        <v>48</v>
      </c>
      <c r="B18" s="216">
        <v>809</v>
      </c>
      <c r="C18" s="217">
        <v>1</v>
      </c>
      <c r="D18" s="217">
        <v>4</v>
      </c>
      <c r="E18" s="217"/>
      <c r="F18" s="217"/>
      <c r="G18" s="218"/>
      <c r="H18" s="217"/>
      <c r="I18" s="219"/>
      <c r="J18" s="144">
        <f>J19</f>
        <v>1383.2</v>
      </c>
    </row>
    <row r="19" spans="1:10" ht="46.5">
      <c r="A19" s="205" t="s">
        <v>76</v>
      </c>
      <c r="B19" s="221">
        <v>809</v>
      </c>
      <c r="C19" s="222">
        <v>1</v>
      </c>
      <c r="D19" s="222">
        <v>4</v>
      </c>
      <c r="E19" s="222">
        <v>91</v>
      </c>
      <c r="F19" s="224">
        <v>0</v>
      </c>
      <c r="G19" s="224" t="s">
        <v>75</v>
      </c>
      <c r="H19" s="224" t="s">
        <v>131</v>
      </c>
      <c r="I19" s="225"/>
      <c r="J19" s="128">
        <f>J20+J29</f>
        <v>1383.2</v>
      </c>
    </row>
    <row r="20" spans="1:10" s="102" customFormat="1" ht="20.25" customHeight="1">
      <c r="A20" s="204" t="s">
        <v>77</v>
      </c>
      <c r="B20" s="216">
        <v>809</v>
      </c>
      <c r="C20" s="217">
        <v>1</v>
      </c>
      <c r="D20" s="217">
        <v>4</v>
      </c>
      <c r="E20" s="218" t="s">
        <v>144</v>
      </c>
      <c r="F20" s="218" t="s">
        <v>138</v>
      </c>
      <c r="G20" s="218" t="s">
        <v>75</v>
      </c>
      <c r="H20" s="218" t="s">
        <v>207</v>
      </c>
      <c r="I20" s="219"/>
      <c r="J20" s="128">
        <f>J21</f>
        <v>1261.4</v>
      </c>
    </row>
    <row r="21" spans="1:10" s="102" customFormat="1" ht="20.25" customHeight="1">
      <c r="A21" s="205" t="s">
        <v>262</v>
      </c>
      <c r="B21" s="221">
        <v>809</v>
      </c>
      <c r="C21" s="222">
        <v>1</v>
      </c>
      <c r="D21" s="222">
        <v>4</v>
      </c>
      <c r="E21" s="222" t="s">
        <v>144</v>
      </c>
      <c r="F21" s="222" t="s">
        <v>138</v>
      </c>
      <c r="G21" s="224" t="s">
        <v>75</v>
      </c>
      <c r="H21" s="224" t="s">
        <v>207</v>
      </c>
      <c r="I21" s="225"/>
      <c r="J21" s="128">
        <f>J22+J23+J24+J25+J26+J27+J28</f>
        <v>1261.4</v>
      </c>
    </row>
    <row r="22" spans="1:10" s="102" customFormat="1" ht="20.25" customHeight="1">
      <c r="A22" s="205" t="s">
        <v>260</v>
      </c>
      <c r="B22" s="221">
        <v>809</v>
      </c>
      <c r="C22" s="222">
        <v>1</v>
      </c>
      <c r="D22" s="222">
        <v>4</v>
      </c>
      <c r="E22" s="222" t="s">
        <v>144</v>
      </c>
      <c r="F22" s="222" t="s">
        <v>138</v>
      </c>
      <c r="G22" s="224" t="s">
        <v>75</v>
      </c>
      <c r="H22" s="224" t="s">
        <v>207</v>
      </c>
      <c r="I22" s="225">
        <v>121</v>
      </c>
      <c r="J22" s="128">
        <v>738.6</v>
      </c>
    </row>
    <row r="23" spans="1:10" s="102" customFormat="1" ht="47.25" customHeight="1">
      <c r="A23" s="205" t="s">
        <v>263</v>
      </c>
      <c r="B23" s="221">
        <v>809</v>
      </c>
      <c r="C23" s="222">
        <v>1</v>
      </c>
      <c r="D23" s="222">
        <v>4</v>
      </c>
      <c r="E23" s="222">
        <v>91</v>
      </c>
      <c r="F23" s="223">
        <v>0</v>
      </c>
      <c r="G23" s="224" t="s">
        <v>75</v>
      </c>
      <c r="H23" s="224" t="s">
        <v>207</v>
      </c>
      <c r="I23" s="225">
        <v>129</v>
      </c>
      <c r="J23" s="128">
        <v>203.7</v>
      </c>
    </row>
    <row r="24" spans="1:10" s="102" customFormat="1" ht="32.25" customHeight="1">
      <c r="A24" s="205" t="s">
        <v>264</v>
      </c>
      <c r="B24" s="221">
        <v>809</v>
      </c>
      <c r="C24" s="222">
        <v>1</v>
      </c>
      <c r="D24" s="222">
        <v>4</v>
      </c>
      <c r="E24" s="222" t="s">
        <v>144</v>
      </c>
      <c r="F24" s="222" t="s">
        <v>138</v>
      </c>
      <c r="G24" s="224" t="s">
        <v>75</v>
      </c>
      <c r="H24" s="224" t="s">
        <v>207</v>
      </c>
      <c r="I24" s="225">
        <v>242</v>
      </c>
      <c r="J24" s="128">
        <v>90.7</v>
      </c>
    </row>
    <row r="25" spans="1:10" s="102" customFormat="1" ht="33" customHeight="1">
      <c r="A25" s="205" t="s">
        <v>79</v>
      </c>
      <c r="B25" s="221">
        <v>809</v>
      </c>
      <c r="C25" s="222">
        <v>1</v>
      </c>
      <c r="D25" s="222">
        <v>4</v>
      </c>
      <c r="E25" s="222" t="s">
        <v>144</v>
      </c>
      <c r="F25" s="222" t="s">
        <v>138</v>
      </c>
      <c r="G25" s="224" t="s">
        <v>75</v>
      </c>
      <c r="H25" s="224" t="s">
        <v>207</v>
      </c>
      <c r="I25" s="225">
        <v>244</v>
      </c>
      <c r="J25" s="128">
        <v>220.5</v>
      </c>
    </row>
    <row r="26" spans="1:10" s="102" customFormat="1" ht="21" customHeight="1">
      <c r="A26" s="205" t="s">
        <v>265</v>
      </c>
      <c r="B26" s="221">
        <v>809</v>
      </c>
      <c r="C26" s="222">
        <v>1</v>
      </c>
      <c r="D26" s="222">
        <v>4</v>
      </c>
      <c r="E26" s="224" t="s">
        <v>144</v>
      </c>
      <c r="F26" s="224" t="s">
        <v>138</v>
      </c>
      <c r="G26" s="224" t="s">
        <v>75</v>
      </c>
      <c r="H26" s="224" t="s">
        <v>207</v>
      </c>
      <c r="I26" s="225">
        <v>851</v>
      </c>
      <c r="J26" s="128">
        <v>0.1</v>
      </c>
    </row>
    <row r="27" spans="1:10" s="103" customFormat="1" ht="15">
      <c r="A27" s="205" t="s">
        <v>268</v>
      </c>
      <c r="B27" s="221">
        <v>809</v>
      </c>
      <c r="C27" s="222">
        <v>1</v>
      </c>
      <c r="D27" s="222">
        <v>4</v>
      </c>
      <c r="E27" s="224" t="s">
        <v>144</v>
      </c>
      <c r="F27" s="224" t="s">
        <v>138</v>
      </c>
      <c r="G27" s="224" t="s">
        <v>75</v>
      </c>
      <c r="H27" s="224" t="s">
        <v>207</v>
      </c>
      <c r="I27" s="225">
        <v>852</v>
      </c>
      <c r="J27" s="128">
        <v>3.4</v>
      </c>
    </row>
    <row r="28" spans="1:10" s="103" customFormat="1" ht="15">
      <c r="A28" s="227" t="s">
        <v>266</v>
      </c>
      <c r="B28" s="221">
        <v>809</v>
      </c>
      <c r="C28" s="222">
        <v>1</v>
      </c>
      <c r="D28" s="222">
        <v>4</v>
      </c>
      <c r="E28" s="224" t="s">
        <v>144</v>
      </c>
      <c r="F28" s="224" t="s">
        <v>138</v>
      </c>
      <c r="G28" s="224" t="s">
        <v>75</v>
      </c>
      <c r="H28" s="224" t="s">
        <v>207</v>
      </c>
      <c r="I28" s="225">
        <v>853</v>
      </c>
      <c r="J28" s="231">
        <v>4.4</v>
      </c>
    </row>
    <row r="29" spans="1:10" s="105" customFormat="1" ht="78">
      <c r="A29" s="93" t="s">
        <v>80</v>
      </c>
      <c r="B29" s="228">
        <v>809</v>
      </c>
      <c r="C29" s="229">
        <v>1</v>
      </c>
      <c r="D29" s="229">
        <v>4</v>
      </c>
      <c r="E29" s="229">
        <v>91</v>
      </c>
      <c r="F29" s="230" t="s">
        <v>138</v>
      </c>
      <c r="G29" s="230" t="s">
        <v>75</v>
      </c>
      <c r="H29" s="230" t="s">
        <v>213</v>
      </c>
      <c r="I29" s="232"/>
      <c r="J29" s="128">
        <f>J30+J32+J34</f>
        <v>121.8</v>
      </c>
    </row>
    <row r="30" spans="1:10" s="105" customFormat="1" ht="46.5">
      <c r="A30" s="93" t="s">
        <v>133</v>
      </c>
      <c r="B30" s="104">
        <v>809</v>
      </c>
      <c r="C30" s="94">
        <v>1</v>
      </c>
      <c r="D30" s="94">
        <v>4</v>
      </c>
      <c r="E30" s="94">
        <v>91</v>
      </c>
      <c r="F30" s="95" t="s">
        <v>138</v>
      </c>
      <c r="G30" s="95" t="s">
        <v>75</v>
      </c>
      <c r="H30" s="95" t="s">
        <v>214</v>
      </c>
      <c r="I30" s="96"/>
      <c r="J30" s="128">
        <f>J31</f>
        <v>49.4</v>
      </c>
    </row>
    <row r="31" spans="1:10" s="105" customFormat="1" ht="15">
      <c r="A31" s="93" t="s">
        <v>81</v>
      </c>
      <c r="B31" s="104">
        <v>809</v>
      </c>
      <c r="C31" s="94">
        <v>1</v>
      </c>
      <c r="D31" s="94">
        <v>4</v>
      </c>
      <c r="E31" s="94">
        <v>91</v>
      </c>
      <c r="F31" s="95" t="s">
        <v>138</v>
      </c>
      <c r="G31" s="95" t="s">
        <v>75</v>
      </c>
      <c r="H31" s="95" t="s">
        <v>214</v>
      </c>
      <c r="I31" s="96">
        <v>540</v>
      </c>
      <c r="J31" s="128">
        <v>49.4</v>
      </c>
    </row>
    <row r="32" spans="1:10" s="105" customFormat="1" ht="81" customHeight="1">
      <c r="A32" s="93" t="s">
        <v>120</v>
      </c>
      <c r="B32" s="104">
        <v>809</v>
      </c>
      <c r="C32" s="94">
        <v>1</v>
      </c>
      <c r="D32" s="94">
        <v>4</v>
      </c>
      <c r="E32" s="95" t="s">
        <v>144</v>
      </c>
      <c r="F32" s="95" t="s">
        <v>138</v>
      </c>
      <c r="G32" s="95" t="s">
        <v>75</v>
      </c>
      <c r="H32" s="95" t="s">
        <v>215</v>
      </c>
      <c r="I32" s="96"/>
      <c r="J32" s="128">
        <f>J33</f>
        <v>35.2</v>
      </c>
    </row>
    <row r="33" spans="1:10" s="105" customFormat="1" ht="15">
      <c r="A33" s="93" t="s">
        <v>81</v>
      </c>
      <c r="B33" s="104">
        <v>809</v>
      </c>
      <c r="C33" s="94">
        <v>1</v>
      </c>
      <c r="D33" s="94">
        <v>4</v>
      </c>
      <c r="E33" s="95" t="s">
        <v>144</v>
      </c>
      <c r="F33" s="95" t="s">
        <v>138</v>
      </c>
      <c r="G33" s="95" t="s">
        <v>75</v>
      </c>
      <c r="H33" s="95" t="s">
        <v>215</v>
      </c>
      <c r="I33" s="96">
        <v>540</v>
      </c>
      <c r="J33" s="128">
        <v>35.2</v>
      </c>
    </row>
    <row r="34" spans="1:10" s="105" customFormat="1" ht="48" customHeight="1">
      <c r="A34" s="93" t="s">
        <v>135</v>
      </c>
      <c r="B34" s="104">
        <v>809</v>
      </c>
      <c r="C34" s="94">
        <v>1</v>
      </c>
      <c r="D34" s="94">
        <v>4</v>
      </c>
      <c r="E34" s="95" t="s">
        <v>144</v>
      </c>
      <c r="F34" s="95" t="s">
        <v>138</v>
      </c>
      <c r="G34" s="95" t="s">
        <v>75</v>
      </c>
      <c r="H34" s="95" t="s">
        <v>216</v>
      </c>
      <c r="I34" s="96"/>
      <c r="J34" s="128">
        <f>J35</f>
        <v>37.2</v>
      </c>
    </row>
    <row r="35" spans="1:10" s="105" customFormat="1" ht="15">
      <c r="A35" s="93" t="s">
        <v>81</v>
      </c>
      <c r="B35" s="104">
        <v>809</v>
      </c>
      <c r="C35" s="94">
        <v>1</v>
      </c>
      <c r="D35" s="94">
        <v>4</v>
      </c>
      <c r="E35" s="95" t="s">
        <v>144</v>
      </c>
      <c r="F35" s="95" t="s">
        <v>138</v>
      </c>
      <c r="G35" s="95" t="s">
        <v>75</v>
      </c>
      <c r="H35" s="95" t="s">
        <v>216</v>
      </c>
      <c r="I35" s="96">
        <v>540</v>
      </c>
      <c r="J35" s="128">
        <v>37.2</v>
      </c>
    </row>
    <row r="36" spans="1:10" s="108" customFormat="1" ht="30.75">
      <c r="A36" s="92" t="s">
        <v>136</v>
      </c>
      <c r="B36" s="115">
        <v>809</v>
      </c>
      <c r="C36" s="88">
        <v>1</v>
      </c>
      <c r="D36" s="88">
        <v>6</v>
      </c>
      <c r="E36" s="89"/>
      <c r="F36" s="89"/>
      <c r="G36" s="89"/>
      <c r="H36" s="89"/>
      <c r="I36" s="90"/>
      <c r="J36" s="144">
        <f>J37</f>
        <v>33.1</v>
      </c>
    </row>
    <row r="37" spans="1:10" s="105" customFormat="1" ht="30.75">
      <c r="A37" s="93" t="s">
        <v>137</v>
      </c>
      <c r="B37" s="104">
        <v>809</v>
      </c>
      <c r="C37" s="94">
        <v>1</v>
      </c>
      <c r="D37" s="94">
        <v>6</v>
      </c>
      <c r="E37" s="95" t="s">
        <v>134</v>
      </c>
      <c r="F37" s="95" t="s">
        <v>138</v>
      </c>
      <c r="G37" s="95" t="s">
        <v>75</v>
      </c>
      <c r="H37" s="95" t="s">
        <v>217</v>
      </c>
      <c r="I37" s="96"/>
      <c r="J37" s="128">
        <f>J38</f>
        <v>33.1</v>
      </c>
    </row>
    <row r="38" spans="1:10" s="105" customFormat="1" ht="15">
      <c r="A38" s="192" t="s">
        <v>81</v>
      </c>
      <c r="B38" s="104">
        <v>809</v>
      </c>
      <c r="C38" s="94">
        <v>1</v>
      </c>
      <c r="D38" s="94">
        <v>6</v>
      </c>
      <c r="E38" s="95" t="s">
        <v>134</v>
      </c>
      <c r="F38" s="95" t="s">
        <v>138</v>
      </c>
      <c r="G38" s="95" t="s">
        <v>75</v>
      </c>
      <c r="H38" s="95" t="s">
        <v>217</v>
      </c>
      <c r="I38" s="96">
        <v>540</v>
      </c>
      <c r="J38" s="128">
        <v>33.1</v>
      </c>
    </row>
    <row r="39" spans="1:10" s="105" customFormat="1" ht="15">
      <c r="A39" s="196" t="s">
        <v>126</v>
      </c>
      <c r="B39" s="197">
        <v>809</v>
      </c>
      <c r="C39" s="88">
        <v>1</v>
      </c>
      <c r="D39" s="88">
        <v>7</v>
      </c>
      <c r="E39" s="95"/>
      <c r="F39" s="95"/>
      <c r="G39" s="95"/>
      <c r="H39" s="95"/>
      <c r="I39" s="96"/>
      <c r="J39" s="144">
        <f>J40</f>
        <v>45</v>
      </c>
    </row>
    <row r="40" spans="1:10" s="105" customFormat="1" ht="15">
      <c r="A40" s="198" t="s">
        <v>159</v>
      </c>
      <c r="B40" s="129">
        <v>809</v>
      </c>
      <c r="C40" s="94">
        <v>1</v>
      </c>
      <c r="D40" s="94">
        <v>7</v>
      </c>
      <c r="E40" s="95" t="s">
        <v>220</v>
      </c>
      <c r="F40" s="95" t="s">
        <v>138</v>
      </c>
      <c r="G40" s="95" t="s">
        <v>75</v>
      </c>
      <c r="H40" s="95" t="s">
        <v>206</v>
      </c>
      <c r="I40" s="96"/>
      <c r="J40" s="128">
        <f>J41</f>
        <v>45</v>
      </c>
    </row>
    <row r="41" spans="1:10" s="105" customFormat="1" ht="32.25" customHeight="1">
      <c r="A41" s="199" t="s">
        <v>160</v>
      </c>
      <c r="B41" s="129">
        <v>809</v>
      </c>
      <c r="C41" s="94">
        <v>1</v>
      </c>
      <c r="D41" s="94">
        <v>7</v>
      </c>
      <c r="E41" s="95" t="s">
        <v>220</v>
      </c>
      <c r="F41" s="95" t="s">
        <v>138</v>
      </c>
      <c r="G41" s="95" t="s">
        <v>75</v>
      </c>
      <c r="H41" s="95" t="s">
        <v>230</v>
      </c>
      <c r="I41" s="96"/>
      <c r="J41" s="128">
        <v>45</v>
      </c>
    </row>
    <row r="42" spans="1:10" s="105" customFormat="1" ht="32.25" customHeight="1">
      <c r="A42" s="205" t="s">
        <v>79</v>
      </c>
      <c r="B42" s="129">
        <v>809</v>
      </c>
      <c r="C42" s="94">
        <v>1</v>
      </c>
      <c r="D42" s="94">
        <v>7</v>
      </c>
      <c r="E42" s="95" t="s">
        <v>220</v>
      </c>
      <c r="F42" s="95" t="s">
        <v>138</v>
      </c>
      <c r="G42" s="95" t="s">
        <v>75</v>
      </c>
      <c r="H42" s="95" t="s">
        <v>230</v>
      </c>
      <c r="I42" s="96">
        <v>244</v>
      </c>
      <c r="J42" s="128">
        <v>45</v>
      </c>
    </row>
    <row r="43" spans="1:10" s="109" customFormat="1" ht="15">
      <c r="A43" s="132" t="s">
        <v>50</v>
      </c>
      <c r="B43" s="115">
        <v>809</v>
      </c>
      <c r="C43" s="88">
        <v>1</v>
      </c>
      <c r="D43" s="88">
        <v>11</v>
      </c>
      <c r="E43" s="89"/>
      <c r="F43" s="89"/>
      <c r="G43" s="89"/>
      <c r="H43" s="89"/>
      <c r="I43" s="90"/>
      <c r="J43" s="144">
        <f>J44</f>
        <v>4.1</v>
      </c>
    </row>
    <row r="44" spans="1:10" s="110" customFormat="1" ht="15">
      <c r="A44" s="93" t="s">
        <v>50</v>
      </c>
      <c r="B44" s="104">
        <v>809</v>
      </c>
      <c r="C44" s="94">
        <v>1</v>
      </c>
      <c r="D44" s="94">
        <v>11</v>
      </c>
      <c r="E44" s="95" t="s">
        <v>218</v>
      </c>
      <c r="F44" s="95" t="s">
        <v>138</v>
      </c>
      <c r="G44" s="95" t="s">
        <v>75</v>
      </c>
      <c r="H44" s="95" t="s">
        <v>131</v>
      </c>
      <c r="I44" s="96"/>
      <c r="J44" s="128">
        <f>J45</f>
        <v>4.1</v>
      </c>
    </row>
    <row r="45" spans="1:10" s="110" customFormat="1" ht="15">
      <c r="A45" s="93" t="s">
        <v>82</v>
      </c>
      <c r="B45" s="104">
        <v>809</v>
      </c>
      <c r="C45" s="94">
        <v>1</v>
      </c>
      <c r="D45" s="94">
        <v>11</v>
      </c>
      <c r="E45" s="95" t="s">
        <v>218</v>
      </c>
      <c r="F45" s="95" t="s">
        <v>138</v>
      </c>
      <c r="G45" s="95" t="s">
        <v>75</v>
      </c>
      <c r="H45" s="95" t="s">
        <v>219</v>
      </c>
      <c r="I45" s="96"/>
      <c r="J45" s="128">
        <f>J46</f>
        <v>4.1</v>
      </c>
    </row>
    <row r="46" spans="1:10" s="110" customFormat="1" ht="15">
      <c r="A46" s="93" t="s">
        <v>83</v>
      </c>
      <c r="B46" s="104">
        <v>809</v>
      </c>
      <c r="C46" s="94">
        <v>1</v>
      </c>
      <c r="D46" s="94">
        <v>11</v>
      </c>
      <c r="E46" s="95" t="s">
        <v>218</v>
      </c>
      <c r="F46" s="95" t="s">
        <v>138</v>
      </c>
      <c r="G46" s="95" t="s">
        <v>75</v>
      </c>
      <c r="H46" s="95" t="s">
        <v>219</v>
      </c>
      <c r="I46" s="96">
        <v>870</v>
      </c>
      <c r="J46" s="128">
        <v>4.1</v>
      </c>
    </row>
    <row r="47" spans="1:10" s="109" customFormat="1" ht="15">
      <c r="A47" s="92" t="s">
        <v>51</v>
      </c>
      <c r="B47" s="115">
        <v>809</v>
      </c>
      <c r="C47" s="88">
        <v>1</v>
      </c>
      <c r="D47" s="88">
        <v>13</v>
      </c>
      <c r="E47" s="89"/>
      <c r="F47" s="89"/>
      <c r="G47" s="89"/>
      <c r="H47" s="89"/>
      <c r="I47" s="90"/>
      <c r="J47" s="144">
        <f>J55+J53+J51+J49</f>
        <v>184.1</v>
      </c>
    </row>
    <row r="48" spans="1:10" ht="33" customHeight="1">
      <c r="A48" s="93" t="s">
        <v>84</v>
      </c>
      <c r="B48" s="104">
        <v>809</v>
      </c>
      <c r="C48" s="94">
        <v>1</v>
      </c>
      <c r="D48" s="94">
        <v>13</v>
      </c>
      <c r="E48" s="95" t="s">
        <v>141</v>
      </c>
      <c r="F48" s="95" t="s">
        <v>138</v>
      </c>
      <c r="G48" s="95" t="s">
        <v>75</v>
      </c>
      <c r="H48" s="95" t="s">
        <v>131</v>
      </c>
      <c r="I48" s="96"/>
      <c r="J48" s="128">
        <f>J49</f>
        <v>20</v>
      </c>
    </row>
    <row r="49" spans="1:10" ht="15">
      <c r="A49" s="93" t="s">
        <v>139</v>
      </c>
      <c r="B49" s="104">
        <v>809</v>
      </c>
      <c r="C49" s="94">
        <v>1</v>
      </c>
      <c r="D49" s="94">
        <v>13</v>
      </c>
      <c r="E49" s="95" t="s">
        <v>141</v>
      </c>
      <c r="F49" s="95" t="s">
        <v>138</v>
      </c>
      <c r="G49" s="95" t="s">
        <v>75</v>
      </c>
      <c r="H49" s="95" t="s">
        <v>219</v>
      </c>
      <c r="I49" s="96"/>
      <c r="J49" s="128">
        <f>J50</f>
        <v>20</v>
      </c>
    </row>
    <row r="50" spans="1:10" ht="32.25" customHeight="1">
      <c r="A50" s="205" t="s">
        <v>79</v>
      </c>
      <c r="B50" s="104">
        <v>809</v>
      </c>
      <c r="C50" s="94">
        <v>1</v>
      </c>
      <c r="D50" s="94">
        <v>13</v>
      </c>
      <c r="E50" s="95" t="s">
        <v>141</v>
      </c>
      <c r="F50" s="95" t="s">
        <v>138</v>
      </c>
      <c r="G50" s="95" t="s">
        <v>75</v>
      </c>
      <c r="H50" s="95" t="s">
        <v>219</v>
      </c>
      <c r="I50" s="96">
        <v>244</v>
      </c>
      <c r="J50" s="128">
        <v>20</v>
      </c>
    </row>
    <row r="51" spans="1:10" ht="26.25" customHeight="1">
      <c r="A51" s="93" t="s">
        <v>85</v>
      </c>
      <c r="B51" s="104">
        <v>809</v>
      </c>
      <c r="C51" s="94">
        <v>1</v>
      </c>
      <c r="D51" s="94">
        <v>13</v>
      </c>
      <c r="E51" s="95" t="s">
        <v>141</v>
      </c>
      <c r="F51" s="95" t="s">
        <v>138</v>
      </c>
      <c r="G51" s="95" t="s">
        <v>75</v>
      </c>
      <c r="H51" s="95" t="s">
        <v>222</v>
      </c>
      <c r="I51" s="96"/>
      <c r="J51" s="128">
        <f>J52</f>
        <v>121.6</v>
      </c>
    </row>
    <row r="52" spans="1:10" ht="32.25" customHeight="1">
      <c r="A52" s="205" t="s">
        <v>79</v>
      </c>
      <c r="B52" s="104">
        <v>809</v>
      </c>
      <c r="C52" s="94">
        <v>1</v>
      </c>
      <c r="D52" s="94">
        <v>13</v>
      </c>
      <c r="E52" s="95" t="s">
        <v>141</v>
      </c>
      <c r="F52" s="95" t="s">
        <v>138</v>
      </c>
      <c r="G52" s="95" t="s">
        <v>75</v>
      </c>
      <c r="H52" s="95" t="s">
        <v>222</v>
      </c>
      <c r="I52" s="96">
        <v>244</v>
      </c>
      <c r="J52" s="128">
        <v>121.6</v>
      </c>
    </row>
    <row r="53" spans="1:10" ht="78.75" customHeight="1">
      <c r="A53" s="93" t="s">
        <v>140</v>
      </c>
      <c r="B53" s="104">
        <v>809</v>
      </c>
      <c r="C53" s="94">
        <v>1</v>
      </c>
      <c r="D53" s="94">
        <v>13</v>
      </c>
      <c r="E53" s="95" t="s">
        <v>141</v>
      </c>
      <c r="F53" s="95" t="s">
        <v>138</v>
      </c>
      <c r="G53" s="95" t="s">
        <v>75</v>
      </c>
      <c r="H53" s="95" t="s">
        <v>142</v>
      </c>
      <c r="I53" s="96"/>
      <c r="J53" s="146">
        <f>J54</f>
        <v>0.4</v>
      </c>
    </row>
    <row r="54" spans="1:10" ht="33.75" customHeight="1">
      <c r="A54" s="205" t="s">
        <v>79</v>
      </c>
      <c r="B54" s="104">
        <v>809</v>
      </c>
      <c r="C54" s="94">
        <v>1</v>
      </c>
      <c r="D54" s="94">
        <v>13</v>
      </c>
      <c r="E54" s="95" t="s">
        <v>141</v>
      </c>
      <c r="F54" s="95" t="s">
        <v>138</v>
      </c>
      <c r="G54" s="95" t="s">
        <v>75</v>
      </c>
      <c r="H54" s="95" t="s">
        <v>142</v>
      </c>
      <c r="I54" s="96">
        <v>244</v>
      </c>
      <c r="J54" s="146">
        <v>0.4</v>
      </c>
    </row>
    <row r="55" spans="1:10" ht="64.5" customHeight="1">
      <c r="A55" s="93" t="s">
        <v>121</v>
      </c>
      <c r="B55" s="200">
        <v>809</v>
      </c>
      <c r="C55" s="106">
        <v>1</v>
      </c>
      <c r="D55" s="106">
        <v>13</v>
      </c>
      <c r="E55" s="107" t="s">
        <v>141</v>
      </c>
      <c r="F55" s="107" t="s">
        <v>138</v>
      </c>
      <c r="G55" s="107" t="s">
        <v>75</v>
      </c>
      <c r="H55" s="107" t="s">
        <v>213</v>
      </c>
      <c r="I55" s="96"/>
      <c r="J55" s="201">
        <f>J56</f>
        <v>42.1</v>
      </c>
    </row>
    <row r="56" spans="1:10" ht="18" customHeight="1">
      <c r="A56" s="93" t="s">
        <v>81</v>
      </c>
      <c r="B56" s="104">
        <v>809</v>
      </c>
      <c r="C56" s="106">
        <v>1</v>
      </c>
      <c r="D56" s="106">
        <v>13</v>
      </c>
      <c r="E56" s="107" t="s">
        <v>141</v>
      </c>
      <c r="F56" s="107" t="s">
        <v>138</v>
      </c>
      <c r="G56" s="107" t="s">
        <v>75</v>
      </c>
      <c r="H56" s="107" t="s">
        <v>221</v>
      </c>
      <c r="I56" s="96">
        <v>540</v>
      </c>
      <c r="J56" s="128">
        <v>42.1</v>
      </c>
    </row>
    <row r="57" spans="1:10" s="112" customFormat="1" ht="15">
      <c r="A57" s="92" t="s">
        <v>52</v>
      </c>
      <c r="B57" s="115">
        <v>809</v>
      </c>
      <c r="C57" s="88">
        <v>2</v>
      </c>
      <c r="D57" s="88">
        <v>0</v>
      </c>
      <c r="E57" s="89"/>
      <c r="F57" s="89"/>
      <c r="G57" s="89"/>
      <c r="H57" s="89"/>
      <c r="I57" s="90"/>
      <c r="J57" s="144">
        <f>J58</f>
        <v>91</v>
      </c>
    </row>
    <row r="58" spans="1:10" s="113" customFormat="1" ht="18.75" customHeight="1">
      <c r="A58" s="92" t="s">
        <v>53</v>
      </c>
      <c r="B58" s="115">
        <v>809</v>
      </c>
      <c r="C58" s="88">
        <v>2</v>
      </c>
      <c r="D58" s="88">
        <v>3</v>
      </c>
      <c r="E58" s="95"/>
      <c r="F58" s="95"/>
      <c r="G58" s="95"/>
      <c r="H58" s="95"/>
      <c r="I58" s="96"/>
      <c r="J58" s="144">
        <f>J60</f>
        <v>91</v>
      </c>
    </row>
    <row r="59" spans="1:10" s="113" customFormat="1" ht="37.5" customHeight="1">
      <c r="A59" s="93" t="s">
        <v>143</v>
      </c>
      <c r="B59" s="104">
        <v>809</v>
      </c>
      <c r="C59" s="94">
        <v>2</v>
      </c>
      <c r="D59" s="94">
        <v>3</v>
      </c>
      <c r="E59" s="95" t="s">
        <v>155</v>
      </c>
      <c r="F59" s="95" t="s">
        <v>138</v>
      </c>
      <c r="G59" s="95" t="s">
        <v>75</v>
      </c>
      <c r="H59" s="95" t="s">
        <v>131</v>
      </c>
      <c r="I59" s="96"/>
      <c r="J59" s="128">
        <f>J60</f>
        <v>91</v>
      </c>
    </row>
    <row r="60" spans="1:10" s="113" customFormat="1" ht="33.75" customHeight="1">
      <c r="A60" s="93" t="s">
        <v>86</v>
      </c>
      <c r="B60" s="104">
        <v>809</v>
      </c>
      <c r="C60" s="94">
        <v>2</v>
      </c>
      <c r="D60" s="94">
        <v>3</v>
      </c>
      <c r="E60" s="95" t="s">
        <v>155</v>
      </c>
      <c r="F60" s="95" t="s">
        <v>138</v>
      </c>
      <c r="G60" s="95" t="s">
        <v>75</v>
      </c>
      <c r="H60" s="95" t="s">
        <v>145</v>
      </c>
      <c r="I60" s="96"/>
      <c r="J60" s="128">
        <f>J61+J62</f>
        <v>91</v>
      </c>
    </row>
    <row r="61" spans="1:10" s="113" customFormat="1" ht="34.5" customHeight="1">
      <c r="A61" s="205" t="s">
        <v>264</v>
      </c>
      <c r="B61" s="104">
        <v>809</v>
      </c>
      <c r="C61" s="94">
        <v>2</v>
      </c>
      <c r="D61" s="94">
        <v>3</v>
      </c>
      <c r="E61" s="95" t="s">
        <v>155</v>
      </c>
      <c r="F61" s="95" t="s">
        <v>138</v>
      </c>
      <c r="G61" s="95" t="s">
        <v>75</v>
      </c>
      <c r="H61" s="95" t="s">
        <v>145</v>
      </c>
      <c r="I61" s="96">
        <v>242</v>
      </c>
      <c r="J61" s="128">
        <v>6</v>
      </c>
    </row>
    <row r="62" spans="1:10" s="113" customFormat="1" ht="35.25" customHeight="1">
      <c r="A62" s="205" t="s">
        <v>79</v>
      </c>
      <c r="B62" s="104">
        <v>809</v>
      </c>
      <c r="C62" s="94">
        <v>2</v>
      </c>
      <c r="D62" s="94">
        <v>3</v>
      </c>
      <c r="E62" s="95" t="s">
        <v>155</v>
      </c>
      <c r="F62" s="95" t="s">
        <v>138</v>
      </c>
      <c r="G62" s="95" t="s">
        <v>75</v>
      </c>
      <c r="H62" s="95" t="s">
        <v>145</v>
      </c>
      <c r="I62" s="96">
        <v>244</v>
      </c>
      <c r="J62" s="128">
        <v>85</v>
      </c>
    </row>
    <row r="63" spans="1:10" s="108" customFormat="1" ht="34.5" customHeight="1">
      <c r="A63" s="191" t="s">
        <v>54</v>
      </c>
      <c r="B63" s="115">
        <v>809</v>
      </c>
      <c r="C63" s="88">
        <v>3</v>
      </c>
      <c r="D63" s="88">
        <v>0</v>
      </c>
      <c r="E63" s="89"/>
      <c r="F63" s="89"/>
      <c r="G63" s="89"/>
      <c r="H63" s="89"/>
      <c r="I63" s="90"/>
      <c r="J63" s="144">
        <f>J64+J67</f>
        <v>42</v>
      </c>
    </row>
    <row r="64" spans="1:10" s="108" customFormat="1" ht="34.5" customHeight="1">
      <c r="A64" s="202" t="s">
        <v>87</v>
      </c>
      <c r="B64" s="197">
        <v>809</v>
      </c>
      <c r="C64" s="88">
        <v>3</v>
      </c>
      <c r="D64" s="88">
        <v>9</v>
      </c>
      <c r="E64" s="89"/>
      <c r="F64" s="89"/>
      <c r="G64" s="89"/>
      <c r="H64" s="89"/>
      <c r="I64" s="90"/>
      <c r="J64" s="144">
        <v>10</v>
      </c>
    </row>
    <row r="65" spans="1:10" s="108" customFormat="1" ht="34.5" customHeight="1">
      <c r="A65" s="202" t="s">
        <v>158</v>
      </c>
      <c r="B65" s="197">
        <v>809</v>
      </c>
      <c r="C65" s="94">
        <v>3</v>
      </c>
      <c r="D65" s="94">
        <v>9</v>
      </c>
      <c r="E65" s="95" t="s">
        <v>218</v>
      </c>
      <c r="F65" s="95" t="s">
        <v>138</v>
      </c>
      <c r="G65" s="95" t="s">
        <v>75</v>
      </c>
      <c r="H65" s="95" t="s">
        <v>224</v>
      </c>
      <c r="I65" s="90"/>
      <c r="J65" s="128">
        <f>J66</f>
        <v>10</v>
      </c>
    </row>
    <row r="66" spans="1:10" s="108" customFormat="1" ht="34.5" customHeight="1">
      <c r="A66" s="185" t="s">
        <v>199</v>
      </c>
      <c r="B66" s="115">
        <v>809</v>
      </c>
      <c r="C66" s="94">
        <v>3</v>
      </c>
      <c r="D66" s="94">
        <v>9</v>
      </c>
      <c r="E66" s="95" t="s">
        <v>218</v>
      </c>
      <c r="F66" s="95" t="s">
        <v>138</v>
      </c>
      <c r="G66" s="95" t="s">
        <v>75</v>
      </c>
      <c r="H66" s="95" t="s">
        <v>224</v>
      </c>
      <c r="I66" s="96">
        <v>244</v>
      </c>
      <c r="J66" s="128">
        <v>10</v>
      </c>
    </row>
    <row r="67" spans="1:10" ht="15">
      <c r="A67" s="92" t="s">
        <v>55</v>
      </c>
      <c r="B67" s="115">
        <v>809</v>
      </c>
      <c r="C67" s="88">
        <v>3</v>
      </c>
      <c r="D67" s="88">
        <v>10</v>
      </c>
      <c r="E67" s="95"/>
      <c r="F67" s="95"/>
      <c r="G67" s="95"/>
      <c r="H67" s="95"/>
      <c r="I67" s="96"/>
      <c r="J67" s="144">
        <f>J69</f>
        <v>32</v>
      </c>
    </row>
    <row r="68" spans="1:10" ht="34.5" customHeight="1">
      <c r="A68" s="93" t="s">
        <v>146</v>
      </c>
      <c r="B68" s="104">
        <v>802</v>
      </c>
      <c r="C68" s="94">
        <v>3</v>
      </c>
      <c r="D68" s="94">
        <v>10</v>
      </c>
      <c r="E68" s="95" t="s">
        <v>223</v>
      </c>
      <c r="F68" s="95" t="s">
        <v>138</v>
      </c>
      <c r="G68" s="95" t="s">
        <v>75</v>
      </c>
      <c r="H68" s="95" t="s">
        <v>219</v>
      </c>
      <c r="I68" s="96"/>
      <c r="J68" s="128">
        <f>J69</f>
        <v>32</v>
      </c>
    </row>
    <row r="69" spans="1:10" ht="30.75">
      <c r="A69" s="93" t="s">
        <v>88</v>
      </c>
      <c r="B69" s="104">
        <v>809</v>
      </c>
      <c r="C69" s="94">
        <v>3</v>
      </c>
      <c r="D69" s="94">
        <v>10</v>
      </c>
      <c r="E69" s="95" t="s">
        <v>223</v>
      </c>
      <c r="F69" s="95" t="s">
        <v>138</v>
      </c>
      <c r="G69" s="95" t="s">
        <v>75</v>
      </c>
      <c r="H69" s="95" t="s">
        <v>219</v>
      </c>
      <c r="I69" s="96"/>
      <c r="J69" s="128">
        <f>J70</f>
        <v>32</v>
      </c>
    </row>
    <row r="70" spans="1:10" ht="33.75" customHeight="1">
      <c r="A70" s="205" t="s">
        <v>79</v>
      </c>
      <c r="B70" s="104">
        <v>809</v>
      </c>
      <c r="C70" s="94">
        <v>3</v>
      </c>
      <c r="D70" s="94">
        <v>10</v>
      </c>
      <c r="E70" s="95" t="s">
        <v>223</v>
      </c>
      <c r="F70" s="95" t="s">
        <v>138</v>
      </c>
      <c r="G70" s="95" t="s">
        <v>75</v>
      </c>
      <c r="H70" s="95" t="s">
        <v>219</v>
      </c>
      <c r="I70" s="96">
        <v>244</v>
      </c>
      <c r="J70" s="128">
        <v>32</v>
      </c>
    </row>
    <row r="71" spans="1:10" ht="20.25" customHeight="1">
      <c r="A71" s="204" t="s">
        <v>56</v>
      </c>
      <c r="B71" s="115">
        <v>809</v>
      </c>
      <c r="C71" s="88">
        <v>4</v>
      </c>
      <c r="D71" s="88">
        <v>9</v>
      </c>
      <c r="E71" s="89"/>
      <c r="F71" s="89"/>
      <c r="G71" s="89"/>
      <c r="H71" s="89"/>
      <c r="I71" s="90"/>
      <c r="J71" s="144">
        <f>J72</f>
        <v>17.700000000000003</v>
      </c>
    </row>
    <row r="72" spans="1:10" ht="17.25" customHeight="1">
      <c r="A72" s="205" t="s">
        <v>57</v>
      </c>
      <c r="B72" s="104">
        <v>809</v>
      </c>
      <c r="C72" s="94">
        <v>4</v>
      </c>
      <c r="D72" s="94">
        <v>9</v>
      </c>
      <c r="E72" s="95" t="s">
        <v>245</v>
      </c>
      <c r="F72" s="95" t="s">
        <v>138</v>
      </c>
      <c r="G72" s="95" t="s">
        <v>75</v>
      </c>
      <c r="H72" s="95"/>
      <c r="I72" s="96"/>
      <c r="J72" s="128">
        <f>J73</f>
        <v>17.700000000000003</v>
      </c>
    </row>
    <row r="73" spans="1:10" ht="16.5" customHeight="1">
      <c r="A73" s="205" t="s">
        <v>243</v>
      </c>
      <c r="B73" s="104">
        <v>809</v>
      </c>
      <c r="C73" s="94">
        <v>4</v>
      </c>
      <c r="D73" s="94">
        <v>9</v>
      </c>
      <c r="E73" s="95" t="s">
        <v>245</v>
      </c>
      <c r="F73" s="95" t="s">
        <v>138</v>
      </c>
      <c r="G73" s="95" t="s">
        <v>75</v>
      </c>
      <c r="H73" s="95" t="s">
        <v>246</v>
      </c>
      <c r="I73" s="96"/>
      <c r="J73" s="128">
        <f>J74</f>
        <v>17.700000000000003</v>
      </c>
    </row>
    <row r="74" spans="1:10" ht="31.5" customHeight="1">
      <c r="A74" s="205" t="s">
        <v>244</v>
      </c>
      <c r="B74" s="104">
        <v>809</v>
      </c>
      <c r="C74" s="94">
        <v>4</v>
      </c>
      <c r="D74" s="94">
        <v>9</v>
      </c>
      <c r="E74" s="95" t="s">
        <v>245</v>
      </c>
      <c r="F74" s="95" t="s">
        <v>138</v>
      </c>
      <c r="G74" s="95" t="s">
        <v>75</v>
      </c>
      <c r="H74" s="95" t="s">
        <v>246</v>
      </c>
      <c r="I74" s="96"/>
      <c r="J74" s="128">
        <f>J75+J76</f>
        <v>17.700000000000003</v>
      </c>
    </row>
    <row r="75" spans="1:10" ht="33" customHeight="1">
      <c r="A75" s="205" t="s">
        <v>79</v>
      </c>
      <c r="B75" s="104">
        <v>809</v>
      </c>
      <c r="C75" s="94">
        <v>4</v>
      </c>
      <c r="D75" s="94">
        <v>9</v>
      </c>
      <c r="E75" s="95" t="s">
        <v>245</v>
      </c>
      <c r="F75" s="95" t="s">
        <v>138</v>
      </c>
      <c r="G75" s="95" t="s">
        <v>75</v>
      </c>
      <c r="H75" s="95" t="s">
        <v>246</v>
      </c>
      <c r="I75" s="96">
        <v>244</v>
      </c>
      <c r="J75" s="128">
        <v>10.3</v>
      </c>
    </row>
    <row r="76" spans="1:10" ht="20.25" customHeight="1">
      <c r="A76" s="93" t="s">
        <v>81</v>
      </c>
      <c r="B76" s="104">
        <v>809</v>
      </c>
      <c r="C76" s="94">
        <v>4</v>
      </c>
      <c r="D76" s="94">
        <v>9</v>
      </c>
      <c r="E76" s="95" t="s">
        <v>245</v>
      </c>
      <c r="F76" s="95" t="s">
        <v>138</v>
      </c>
      <c r="G76" s="95" t="s">
        <v>75</v>
      </c>
      <c r="H76" s="95" t="s">
        <v>246</v>
      </c>
      <c r="I76" s="96">
        <v>540</v>
      </c>
      <c r="J76" s="128">
        <v>7.4</v>
      </c>
    </row>
    <row r="77" spans="1:10" s="114" customFormat="1" ht="18.75" customHeight="1">
      <c r="A77" s="92" t="s">
        <v>58</v>
      </c>
      <c r="B77" s="104">
        <v>809</v>
      </c>
      <c r="C77" s="88">
        <v>5</v>
      </c>
      <c r="D77" s="88">
        <v>0</v>
      </c>
      <c r="E77" s="89"/>
      <c r="F77" s="89"/>
      <c r="G77" s="89"/>
      <c r="H77" s="89"/>
      <c r="I77" s="90"/>
      <c r="J77" s="144">
        <f>J78+J85+J89</f>
        <v>749.8</v>
      </c>
    </row>
    <row r="78" spans="1:10" s="114" customFormat="1" ht="18.75" customHeight="1">
      <c r="A78" s="92" t="s">
        <v>59</v>
      </c>
      <c r="B78" s="115">
        <v>809</v>
      </c>
      <c r="C78" s="88">
        <v>5</v>
      </c>
      <c r="D78" s="88">
        <v>1</v>
      </c>
      <c r="E78" s="89"/>
      <c r="F78" s="89"/>
      <c r="G78" s="89"/>
      <c r="H78" s="89"/>
      <c r="I78" s="90"/>
      <c r="J78" s="144">
        <f>J79</f>
        <v>190.7</v>
      </c>
    </row>
    <row r="79" spans="1:10" s="114" customFormat="1" ht="18.75" customHeight="1">
      <c r="A79" s="93" t="s">
        <v>226</v>
      </c>
      <c r="B79" s="104">
        <v>809</v>
      </c>
      <c r="C79" s="94">
        <v>5</v>
      </c>
      <c r="D79" s="94">
        <v>1</v>
      </c>
      <c r="E79" s="95" t="s">
        <v>225</v>
      </c>
      <c r="F79" s="95" t="s">
        <v>138</v>
      </c>
      <c r="G79" s="95" t="s">
        <v>75</v>
      </c>
      <c r="H79" s="95" t="s">
        <v>131</v>
      </c>
      <c r="I79" s="90"/>
      <c r="J79" s="128">
        <f>J84+J82+J80</f>
        <v>190.7</v>
      </c>
    </row>
    <row r="80" spans="1:10" s="114" customFormat="1" ht="31.5" customHeight="1">
      <c r="A80" s="205" t="s">
        <v>79</v>
      </c>
      <c r="B80" s="104">
        <v>809</v>
      </c>
      <c r="C80" s="94">
        <v>5</v>
      </c>
      <c r="D80" s="94">
        <v>1</v>
      </c>
      <c r="E80" s="95" t="s">
        <v>225</v>
      </c>
      <c r="F80" s="95" t="s">
        <v>138</v>
      </c>
      <c r="G80" s="95" t="s">
        <v>75</v>
      </c>
      <c r="H80" s="95" t="s">
        <v>228</v>
      </c>
      <c r="I80" s="96">
        <v>244</v>
      </c>
      <c r="J80" s="128">
        <v>15</v>
      </c>
    </row>
    <row r="81" spans="1:10" s="114" customFormat="1" ht="30.75">
      <c r="A81" s="93" t="s">
        <v>227</v>
      </c>
      <c r="B81" s="104">
        <v>809</v>
      </c>
      <c r="C81" s="94">
        <v>5</v>
      </c>
      <c r="D81" s="94">
        <v>1</v>
      </c>
      <c r="E81" s="95" t="s">
        <v>225</v>
      </c>
      <c r="F81" s="95" t="s">
        <v>138</v>
      </c>
      <c r="G81" s="95" t="s">
        <v>75</v>
      </c>
      <c r="H81" s="95" t="s">
        <v>224</v>
      </c>
      <c r="I81" s="96"/>
      <c r="J81" s="128">
        <f>J82</f>
        <v>132.4</v>
      </c>
    </row>
    <row r="82" spans="1:10" s="114" customFormat="1" ht="32.25" customHeight="1">
      <c r="A82" s="192" t="s">
        <v>267</v>
      </c>
      <c r="B82" s="104">
        <v>809</v>
      </c>
      <c r="C82" s="94">
        <v>5</v>
      </c>
      <c r="D82" s="94">
        <v>1</v>
      </c>
      <c r="E82" s="95" t="s">
        <v>225</v>
      </c>
      <c r="F82" s="95" t="s">
        <v>138</v>
      </c>
      <c r="G82" s="95" t="s">
        <v>75</v>
      </c>
      <c r="H82" s="95" t="s">
        <v>224</v>
      </c>
      <c r="I82" s="96">
        <v>243</v>
      </c>
      <c r="J82" s="128">
        <v>132.4</v>
      </c>
    </row>
    <row r="83" spans="1:10" s="114" customFormat="1" ht="78.75" customHeight="1">
      <c r="A83" s="199" t="s">
        <v>273</v>
      </c>
      <c r="B83" s="129">
        <v>809</v>
      </c>
      <c r="C83" s="94">
        <v>5</v>
      </c>
      <c r="D83" s="94">
        <v>1</v>
      </c>
      <c r="E83" s="95" t="s">
        <v>225</v>
      </c>
      <c r="F83" s="95" t="s">
        <v>138</v>
      </c>
      <c r="G83" s="95" t="s">
        <v>75</v>
      </c>
      <c r="H83" s="95" t="s">
        <v>235</v>
      </c>
      <c r="I83" s="96"/>
      <c r="J83" s="128">
        <f>J84</f>
        <v>43.3</v>
      </c>
    </row>
    <row r="84" spans="1:10" s="114" customFormat="1" ht="32.25" customHeight="1">
      <c r="A84" s="205" t="s">
        <v>79</v>
      </c>
      <c r="B84" s="129">
        <v>809</v>
      </c>
      <c r="C84" s="94">
        <v>5</v>
      </c>
      <c r="D84" s="94">
        <v>1</v>
      </c>
      <c r="E84" s="95" t="s">
        <v>225</v>
      </c>
      <c r="F84" s="95" t="s">
        <v>138</v>
      </c>
      <c r="G84" s="95" t="s">
        <v>75</v>
      </c>
      <c r="H84" s="95" t="s">
        <v>235</v>
      </c>
      <c r="I84" s="96">
        <v>244</v>
      </c>
      <c r="J84" s="128">
        <v>43.3</v>
      </c>
    </row>
    <row r="85" spans="1:10" s="114" customFormat="1" ht="18.75" customHeight="1">
      <c r="A85" s="196" t="s">
        <v>60</v>
      </c>
      <c r="B85" s="129">
        <v>809</v>
      </c>
      <c r="C85" s="88">
        <v>5</v>
      </c>
      <c r="D85" s="88">
        <v>2</v>
      </c>
      <c r="E85" s="95"/>
      <c r="F85" s="95"/>
      <c r="G85" s="95"/>
      <c r="H85" s="95"/>
      <c r="I85" s="96"/>
      <c r="J85" s="144">
        <f>J86</f>
        <v>90</v>
      </c>
    </row>
    <row r="86" spans="1:10" s="114" customFormat="1" ht="18.75" customHeight="1">
      <c r="A86" s="203" t="s">
        <v>156</v>
      </c>
      <c r="B86" s="129">
        <v>809</v>
      </c>
      <c r="C86" s="94">
        <v>5</v>
      </c>
      <c r="D86" s="94">
        <v>2</v>
      </c>
      <c r="E86" s="95" t="s">
        <v>229</v>
      </c>
      <c r="F86" s="95" t="s">
        <v>138</v>
      </c>
      <c r="G86" s="95" t="s">
        <v>75</v>
      </c>
      <c r="H86" s="95" t="s">
        <v>131</v>
      </c>
      <c r="I86" s="96"/>
      <c r="J86" s="128">
        <f>J87</f>
        <v>90</v>
      </c>
    </row>
    <row r="87" spans="1:10" s="114" customFormat="1" ht="48.75" customHeight="1">
      <c r="A87" s="199" t="s">
        <v>208</v>
      </c>
      <c r="B87" s="129">
        <v>809</v>
      </c>
      <c r="C87" s="94">
        <v>5</v>
      </c>
      <c r="D87" s="94">
        <v>2</v>
      </c>
      <c r="E87" s="95" t="s">
        <v>229</v>
      </c>
      <c r="F87" s="95" t="s">
        <v>138</v>
      </c>
      <c r="G87" s="95" t="s">
        <v>75</v>
      </c>
      <c r="H87" s="95" t="s">
        <v>219</v>
      </c>
      <c r="I87" s="96"/>
      <c r="J87" s="128">
        <f>J88</f>
        <v>90</v>
      </c>
    </row>
    <row r="88" spans="1:10" s="114" customFormat="1" ht="36" customHeight="1">
      <c r="A88" s="205" t="s">
        <v>79</v>
      </c>
      <c r="B88" s="129">
        <v>809</v>
      </c>
      <c r="C88" s="94">
        <v>5</v>
      </c>
      <c r="D88" s="94">
        <v>2</v>
      </c>
      <c r="E88" s="95" t="s">
        <v>229</v>
      </c>
      <c r="F88" s="95" t="s">
        <v>138</v>
      </c>
      <c r="G88" s="95" t="s">
        <v>75</v>
      </c>
      <c r="H88" s="95" t="s">
        <v>219</v>
      </c>
      <c r="I88" s="96">
        <v>244</v>
      </c>
      <c r="J88" s="128">
        <v>90</v>
      </c>
    </row>
    <row r="89" spans="1:10" s="114" customFormat="1" ht="18.75" customHeight="1">
      <c r="A89" s="132" t="s">
        <v>61</v>
      </c>
      <c r="B89" s="86">
        <v>809</v>
      </c>
      <c r="C89" s="88">
        <v>5</v>
      </c>
      <c r="D89" s="88">
        <v>3</v>
      </c>
      <c r="E89" s="89"/>
      <c r="F89" s="89"/>
      <c r="G89" s="89"/>
      <c r="H89" s="89"/>
      <c r="I89" s="90"/>
      <c r="J89" s="91">
        <f>J90</f>
        <v>469.1</v>
      </c>
    </row>
    <row r="90" spans="1:10" ht="15">
      <c r="A90" s="93" t="s">
        <v>61</v>
      </c>
      <c r="B90" s="85">
        <v>809</v>
      </c>
      <c r="C90" s="94">
        <v>5</v>
      </c>
      <c r="D90" s="94">
        <v>3</v>
      </c>
      <c r="E90" s="95" t="s">
        <v>234</v>
      </c>
      <c r="F90" s="95" t="s">
        <v>138</v>
      </c>
      <c r="G90" s="95" t="s">
        <v>75</v>
      </c>
      <c r="H90" s="95" t="s">
        <v>131</v>
      </c>
      <c r="I90" s="96"/>
      <c r="J90" s="128">
        <f>J91+J93+J95+J97</f>
        <v>469.1</v>
      </c>
    </row>
    <row r="91" spans="1:10" ht="15">
      <c r="A91" s="93" t="s">
        <v>89</v>
      </c>
      <c r="B91" s="85">
        <v>809</v>
      </c>
      <c r="C91" s="94">
        <v>5</v>
      </c>
      <c r="D91" s="94">
        <v>3</v>
      </c>
      <c r="E91" s="95" t="s">
        <v>234</v>
      </c>
      <c r="F91" s="95" t="s">
        <v>138</v>
      </c>
      <c r="G91" s="95" t="s">
        <v>75</v>
      </c>
      <c r="H91" s="95" t="s">
        <v>258</v>
      </c>
      <c r="I91" s="96"/>
      <c r="J91" s="128">
        <f>J92</f>
        <v>255.7</v>
      </c>
    </row>
    <row r="92" spans="1:10" ht="33.75" customHeight="1">
      <c r="A92" s="205" t="s">
        <v>79</v>
      </c>
      <c r="B92" s="85">
        <v>809</v>
      </c>
      <c r="C92" s="94">
        <v>5</v>
      </c>
      <c r="D92" s="94">
        <v>3</v>
      </c>
      <c r="E92" s="95" t="s">
        <v>234</v>
      </c>
      <c r="F92" s="95" t="s">
        <v>138</v>
      </c>
      <c r="G92" s="95" t="s">
        <v>75</v>
      </c>
      <c r="H92" s="95" t="s">
        <v>258</v>
      </c>
      <c r="I92" s="96">
        <v>244</v>
      </c>
      <c r="J92" s="128">
        <v>255.7</v>
      </c>
    </row>
    <row r="93" spans="1:10" ht="21" customHeight="1">
      <c r="A93" s="205" t="s">
        <v>270</v>
      </c>
      <c r="B93" s="233">
        <v>809</v>
      </c>
      <c r="C93" s="94">
        <v>5</v>
      </c>
      <c r="D93" s="94">
        <v>3</v>
      </c>
      <c r="E93" s="95" t="s">
        <v>271</v>
      </c>
      <c r="F93" s="95" t="s">
        <v>138</v>
      </c>
      <c r="G93" s="95" t="s">
        <v>75</v>
      </c>
      <c r="H93" s="95" t="s">
        <v>224</v>
      </c>
      <c r="I93" s="96"/>
      <c r="J93" s="128">
        <v>10</v>
      </c>
    </row>
    <row r="94" spans="1:10" ht="33.75" customHeight="1">
      <c r="A94" s="205" t="s">
        <v>79</v>
      </c>
      <c r="B94" s="85">
        <v>809</v>
      </c>
      <c r="C94" s="94">
        <v>5</v>
      </c>
      <c r="D94" s="94">
        <v>3</v>
      </c>
      <c r="E94" s="95" t="s">
        <v>271</v>
      </c>
      <c r="F94" s="95" t="s">
        <v>138</v>
      </c>
      <c r="G94" s="95" t="s">
        <v>75</v>
      </c>
      <c r="H94" s="95" t="s">
        <v>224</v>
      </c>
      <c r="I94" s="96">
        <v>244</v>
      </c>
      <c r="J94" s="128">
        <v>10</v>
      </c>
    </row>
    <row r="95" spans="1:10" ht="31.5" customHeight="1">
      <c r="A95" s="93" t="s">
        <v>157</v>
      </c>
      <c r="B95" s="85">
        <v>809</v>
      </c>
      <c r="C95" s="94">
        <v>5</v>
      </c>
      <c r="D95" s="94">
        <v>3</v>
      </c>
      <c r="E95" s="95" t="s">
        <v>234</v>
      </c>
      <c r="F95" s="95" t="s">
        <v>138</v>
      </c>
      <c r="G95" s="95" t="s">
        <v>75</v>
      </c>
      <c r="H95" s="95" t="s">
        <v>224</v>
      </c>
      <c r="I95" s="96"/>
      <c r="J95" s="128">
        <f>J96</f>
        <v>158.4</v>
      </c>
    </row>
    <row r="96" spans="1:10" ht="31.5" customHeight="1" thickBot="1">
      <c r="A96" s="205" t="s">
        <v>79</v>
      </c>
      <c r="B96" s="85">
        <v>809</v>
      </c>
      <c r="C96" s="94">
        <v>5</v>
      </c>
      <c r="D96" s="94">
        <v>3</v>
      </c>
      <c r="E96" s="95" t="s">
        <v>234</v>
      </c>
      <c r="F96" s="95" t="s">
        <v>138</v>
      </c>
      <c r="G96" s="95" t="s">
        <v>75</v>
      </c>
      <c r="H96" s="189" t="s">
        <v>224</v>
      </c>
      <c r="I96" s="96">
        <v>244</v>
      </c>
      <c r="J96" s="128">
        <v>158.4</v>
      </c>
    </row>
    <row r="97" spans="1:10" ht="32.25" customHeight="1" thickBot="1">
      <c r="A97" s="117" t="s">
        <v>147</v>
      </c>
      <c r="B97" s="98">
        <v>809</v>
      </c>
      <c r="C97" s="99">
        <v>5</v>
      </c>
      <c r="D97" s="99">
        <v>3</v>
      </c>
      <c r="E97" s="100" t="s">
        <v>234</v>
      </c>
      <c r="F97" s="100" t="s">
        <v>138</v>
      </c>
      <c r="G97" s="187" t="s">
        <v>75</v>
      </c>
      <c r="H97" s="190" t="s">
        <v>209</v>
      </c>
      <c r="I97" s="188"/>
      <c r="J97" s="128">
        <f>J98</f>
        <v>45</v>
      </c>
    </row>
    <row r="98" spans="1:10" ht="31.5" customHeight="1">
      <c r="A98" s="205" t="s">
        <v>79</v>
      </c>
      <c r="B98" s="98">
        <v>809</v>
      </c>
      <c r="C98" s="99">
        <v>5</v>
      </c>
      <c r="D98" s="99">
        <v>3</v>
      </c>
      <c r="E98" s="100" t="s">
        <v>234</v>
      </c>
      <c r="F98" s="100" t="s">
        <v>138</v>
      </c>
      <c r="G98" s="100" t="s">
        <v>75</v>
      </c>
      <c r="H98" s="186" t="s">
        <v>209</v>
      </c>
      <c r="I98" s="101">
        <v>244</v>
      </c>
      <c r="J98" s="128">
        <v>45</v>
      </c>
    </row>
    <row r="99" spans="1:10" s="87" customFormat="1" ht="15">
      <c r="A99" s="118" t="s">
        <v>62</v>
      </c>
      <c r="B99" s="86">
        <v>809</v>
      </c>
      <c r="C99" s="88">
        <v>7</v>
      </c>
      <c r="D99" s="88">
        <v>0</v>
      </c>
      <c r="E99" s="89"/>
      <c r="F99" s="89"/>
      <c r="G99" s="89"/>
      <c r="H99" s="89"/>
      <c r="I99" s="90"/>
      <c r="J99" s="144">
        <f>J100</f>
        <v>2.5</v>
      </c>
    </row>
    <row r="100" spans="1:10" ht="15">
      <c r="A100" s="118" t="s">
        <v>90</v>
      </c>
      <c r="B100" s="115">
        <v>809</v>
      </c>
      <c r="C100" s="88">
        <v>7</v>
      </c>
      <c r="D100" s="88">
        <v>7</v>
      </c>
      <c r="E100" s="89"/>
      <c r="F100" s="89"/>
      <c r="G100" s="89"/>
      <c r="H100" s="89"/>
      <c r="I100" s="90"/>
      <c r="J100" s="144">
        <f>J102</f>
        <v>2.5</v>
      </c>
    </row>
    <row r="101" spans="1:10" ht="15">
      <c r="A101" s="116" t="s">
        <v>90</v>
      </c>
      <c r="B101" s="104">
        <v>809</v>
      </c>
      <c r="C101" s="94">
        <v>7</v>
      </c>
      <c r="D101" s="94">
        <v>7</v>
      </c>
      <c r="E101" s="95" t="s">
        <v>232</v>
      </c>
      <c r="F101" s="95" t="s">
        <v>138</v>
      </c>
      <c r="G101" s="95" t="s">
        <v>75</v>
      </c>
      <c r="H101" s="95" t="s">
        <v>213</v>
      </c>
      <c r="I101" s="96"/>
      <c r="J101" s="128">
        <f>J102</f>
        <v>2.5</v>
      </c>
    </row>
    <row r="102" spans="1:10" ht="62.25">
      <c r="A102" s="116" t="s">
        <v>91</v>
      </c>
      <c r="B102" s="85">
        <v>809</v>
      </c>
      <c r="C102" s="94">
        <v>7</v>
      </c>
      <c r="D102" s="94">
        <v>7</v>
      </c>
      <c r="E102" s="95" t="s">
        <v>232</v>
      </c>
      <c r="F102" s="95" t="s">
        <v>138</v>
      </c>
      <c r="G102" s="95" t="s">
        <v>75</v>
      </c>
      <c r="H102" s="95" t="s">
        <v>233</v>
      </c>
      <c r="I102" s="96"/>
      <c r="J102" s="128">
        <f>J103</f>
        <v>2.5</v>
      </c>
    </row>
    <row r="103" spans="1:10" ht="15">
      <c r="A103" s="97" t="s">
        <v>81</v>
      </c>
      <c r="B103" s="98">
        <v>809</v>
      </c>
      <c r="C103" s="99">
        <v>7</v>
      </c>
      <c r="D103" s="99">
        <v>7</v>
      </c>
      <c r="E103" s="100" t="s">
        <v>232</v>
      </c>
      <c r="F103" s="100" t="s">
        <v>138</v>
      </c>
      <c r="G103" s="100" t="s">
        <v>75</v>
      </c>
      <c r="H103" s="95" t="s">
        <v>233</v>
      </c>
      <c r="I103" s="101">
        <v>540</v>
      </c>
      <c r="J103" s="128">
        <v>2.5</v>
      </c>
    </row>
    <row r="104" spans="1:10" s="87" customFormat="1" ht="15" customHeight="1">
      <c r="A104" s="92" t="s">
        <v>148</v>
      </c>
      <c r="B104" s="86">
        <v>809</v>
      </c>
      <c r="C104" s="88">
        <v>8</v>
      </c>
      <c r="D104" s="88">
        <v>0</v>
      </c>
      <c r="E104" s="89"/>
      <c r="F104" s="89"/>
      <c r="G104" s="89"/>
      <c r="H104" s="89"/>
      <c r="I104" s="90"/>
      <c r="J104" s="144">
        <f>J105</f>
        <v>832.6</v>
      </c>
    </row>
    <row r="105" spans="1:10" ht="15">
      <c r="A105" s="191" t="s">
        <v>65</v>
      </c>
      <c r="B105" s="86">
        <v>809</v>
      </c>
      <c r="C105" s="88">
        <v>8</v>
      </c>
      <c r="D105" s="88">
        <v>1</v>
      </c>
      <c r="E105" s="89"/>
      <c r="F105" s="89"/>
      <c r="G105" s="89"/>
      <c r="H105" s="89"/>
      <c r="I105" s="90"/>
      <c r="J105" s="144">
        <f>J106</f>
        <v>832.6</v>
      </c>
    </row>
    <row r="106" spans="1:10" ht="77.25" customHeight="1">
      <c r="A106" s="130" t="s">
        <v>210</v>
      </c>
      <c r="B106" s="131">
        <v>809</v>
      </c>
      <c r="C106" s="99">
        <v>8</v>
      </c>
      <c r="D106" s="99">
        <v>1</v>
      </c>
      <c r="E106" s="99">
        <v>82</v>
      </c>
      <c r="F106" s="100" t="s">
        <v>138</v>
      </c>
      <c r="G106" s="100" t="s">
        <v>75</v>
      </c>
      <c r="H106" s="95" t="s">
        <v>257</v>
      </c>
      <c r="I106" s="101"/>
      <c r="J106" s="128">
        <f>J107</f>
        <v>832.6</v>
      </c>
    </row>
    <row r="107" spans="1:10" ht="46.5" customHeight="1">
      <c r="A107" s="130" t="s">
        <v>211</v>
      </c>
      <c r="B107" s="131">
        <v>809</v>
      </c>
      <c r="C107" s="99">
        <v>8</v>
      </c>
      <c r="D107" s="99">
        <v>1</v>
      </c>
      <c r="E107" s="99">
        <v>82</v>
      </c>
      <c r="F107" s="100" t="s">
        <v>138</v>
      </c>
      <c r="G107" s="100" t="s">
        <v>75</v>
      </c>
      <c r="H107" s="95" t="s">
        <v>257</v>
      </c>
      <c r="I107" s="101"/>
      <c r="J107" s="128">
        <f>J108</f>
        <v>832.6</v>
      </c>
    </row>
    <row r="108" spans="1:10" ht="20.25" customHeight="1">
      <c r="A108" s="178" t="s">
        <v>81</v>
      </c>
      <c r="B108" s="131">
        <v>809</v>
      </c>
      <c r="C108" s="99">
        <v>8</v>
      </c>
      <c r="D108" s="99">
        <v>1</v>
      </c>
      <c r="E108" s="99">
        <v>82</v>
      </c>
      <c r="F108" s="100" t="s">
        <v>138</v>
      </c>
      <c r="G108" s="100" t="s">
        <v>75</v>
      </c>
      <c r="H108" s="95" t="s">
        <v>257</v>
      </c>
      <c r="I108" s="101">
        <v>540</v>
      </c>
      <c r="J108" s="128">
        <v>832.6</v>
      </c>
    </row>
    <row r="109" spans="1:10" s="112" customFormat="1" ht="16.5" customHeight="1">
      <c r="A109" s="132" t="s">
        <v>66</v>
      </c>
      <c r="B109" s="86">
        <v>809</v>
      </c>
      <c r="C109" s="88">
        <v>10</v>
      </c>
      <c r="D109" s="88">
        <v>0</v>
      </c>
      <c r="E109" s="88"/>
      <c r="F109" s="88"/>
      <c r="G109" s="89"/>
      <c r="H109" s="89"/>
      <c r="I109" s="90"/>
      <c r="J109" s="144">
        <f>J113+J115</f>
        <v>371.6</v>
      </c>
    </row>
    <row r="110" spans="1:10" s="113" customFormat="1" ht="15">
      <c r="A110" s="92" t="s">
        <v>150</v>
      </c>
      <c r="B110" s="86">
        <v>809</v>
      </c>
      <c r="C110" s="88">
        <v>10</v>
      </c>
      <c r="D110" s="88">
        <v>1</v>
      </c>
      <c r="E110" s="88"/>
      <c r="F110" s="88"/>
      <c r="G110" s="89"/>
      <c r="H110" s="89"/>
      <c r="I110" s="90"/>
      <c r="J110" s="145">
        <f>J111</f>
        <v>268.6</v>
      </c>
    </row>
    <row r="111" spans="1:10" s="113" customFormat="1" ht="15">
      <c r="A111" s="93" t="s">
        <v>151</v>
      </c>
      <c r="B111" s="85">
        <v>809</v>
      </c>
      <c r="C111" s="94">
        <v>10</v>
      </c>
      <c r="D111" s="94">
        <v>1</v>
      </c>
      <c r="E111" s="94">
        <v>83</v>
      </c>
      <c r="F111" s="95" t="s">
        <v>138</v>
      </c>
      <c r="G111" s="95" t="s">
        <v>75</v>
      </c>
      <c r="H111" s="95" t="s">
        <v>231</v>
      </c>
      <c r="I111" s="96"/>
      <c r="J111" s="146">
        <f>J112</f>
        <v>268.6</v>
      </c>
    </row>
    <row r="112" spans="1:10" s="113" customFormat="1" ht="15">
      <c r="A112" s="93" t="s">
        <v>152</v>
      </c>
      <c r="B112" s="85">
        <v>809</v>
      </c>
      <c r="C112" s="94">
        <v>10</v>
      </c>
      <c r="D112" s="94">
        <v>1</v>
      </c>
      <c r="E112" s="94">
        <v>83</v>
      </c>
      <c r="F112" s="95" t="s">
        <v>138</v>
      </c>
      <c r="G112" s="95" t="s">
        <v>75</v>
      </c>
      <c r="H112" s="95" t="s">
        <v>231</v>
      </c>
      <c r="I112" s="96"/>
      <c r="J112" s="146">
        <f>J113</f>
        <v>268.6</v>
      </c>
    </row>
    <row r="113" spans="1:10" s="113" customFormat="1" ht="30.75">
      <c r="A113" s="93" t="s">
        <v>269</v>
      </c>
      <c r="B113" s="85">
        <v>809</v>
      </c>
      <c r="C113" s="94">
        <v>10</v>
      </c>
      <c r="D113" s="94">
        <v>1</v>
      </c>
      <c r="E113" s="94">
        <v>83</v>
      </c>
      <c r="F113" s="95" t="s">
        <v>138</v>
      </c>
      <c r="G113" s="95" t="s">
        <v>75</v>
      </c>
      <c r="H113" s="95" t="s">
        <v>231</v>
      </c>
      <c r="I113" s="96">
        <v>321</v>
      </c>
      <c r="J113" s="146">
        <v>268.6</v>
      </c>
    </row>
    <row r="114" spans="1:10" s="113" customFormat="1" ht="15" customHeight="1">
      <c r="A114" s="92" t="s">
        <v>153</v>
      </c>
      <c r="B114" s="115">
        <v>809</v>
      </c>
      <c r="C114" s="88">
        <v>10</v>
      </c>
      <c r="D114" s="88">
        <v>3</v>
      </c>
      <c r="E114" s="88"/>
      <c r="F114" s="89"/>
      <c r="G114" s="89"/>
      <c r="H114" s="90"/>
      <c r="I114" s="90"/>
      <c r="J114" s="145">
        <f>J115</f>
        <v>103</v>
      </c>
    </row>
    <row r="115" spans="1:10" s="113" customFormat="1" ht="81" customHeight="1">
      <c r="A115" s="97" t="s">
        <v>154</v>
      </c>
      <c r="B115" s="98">
        <v>809</v>
      </c>
      <c r="C115" s="99">
        <v>10</v>
      </c>
      <c r="D115" s="99">
        <v>3</v>
      </c>
      <c r="E115" s="99">
        <v>84</v>
      </c>
      <c r="F115" s="100" t="s">
        <v>138</v>
      </c>
      <c r="G115" s="100" t="s">
        <v>75</v>
      </c>
      <c r="H115" s="101">
        <v>21080</v>
      </c>
      <c r="I115" s="101"/>
      <c r="J115" s="146">
        <f>J116</f>
        <v>103</v>
      </c>
    </row>
    <row r="116" spans="1:10" s="113" customFormat="1" ht="16.5" customHeight="1">
      <c r="A116" s="97" t="s">
        <v>81</v>
      </c>
      <c r="B116" s="98">
        <v>809</v>
      </c>
      <c r="C116" s="99">
        <v>10</v>
      </c>
      <c r="D116" s="99">
        <v>3</v>
      </c>
      <c r="E116" s="99">
        <v>84</v>
      </c>
      <c r="F116" s="100" t="s">
        <v>138</v>
      </c>
      <c r="G116" s="100" t="s">
        <v>75</v>
      </c>
      <c r="H116" s="101">
        <v>21080</v>
      </c>
      <c r="I116" s="101">
        <v>540</v>
      </c>
      <c r="J116" s="111">
        <v>103</v>
      </c>
    </row>
    <row r="117" spans="1:10" ht="17.25">
      <c r="A117" s="119" t="s">
        <v>68</v>
      </c>
      <c r="B117" s="120"/>
      <c r="C117" s="121"/>
      <c r="D117" s="121"/>
      <c r="E117" s="122"/>
      <c r="F117" s="122"/>
      <c r="G117" s="122"/>
      <c r="H117" s="122"/>
      <c r="I117" s="123"/>
      <c r="J117" s="124">
        <f>J11+J57+J63+J77+J99+J104+J109+J71</f>
        <v>4356.7</v>
      </c>
    </row>
    <row r="118" ht="15.75" customHeight="1"/>
  </sheetData>
  <sheetProtection selectLockedCells="1" selectUnlockedCells="1"/>
  <mergeCells count="7">
    <mergeCell ref="E9:H9"/>
    <mergeCell ref="A3:J3"/>
    <mergeCell ref="B1:J1"/>
    <mergeCell ref="B2:J2"/>
    <mergeCell ref="B4:J4"/>
    <mergeCell ref="A6:J6"/>
    <mergeCell ref="E8:H8"/>
  </mergeCells>
  <printOptions/>
  <pageMargins left="0.7479166666666667" right="0.7479166666666667" top="0.21" bottom="0.18" header="0.21" footer="0.17"/>
  <pageSetup fitToHeight="0" fitToWidth="1" horizontalDpi="300" verticalDpi="3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3">
      <selection activeCell="A7" sqref="A7:B7"/>
    </sheetView>
  </sheetViews>
  <sheetFormatPr defaultColWidth="9.00390625" defaultRowHeight="12.75"/>
  <cols>
    <col min="1" max="1" width="69.875" style="0" customWidth="1"/>
    <col min="2" max="2" width="61.00390625" style="0" customWidth="1"/>
  </cols>
  <sheetData>
    <row r="1" spans="1:2" ht="15">
      <c r="A1" s="16"/>
      <c r="B1" s="16" t="s">
        <v>125</v>
      </c>
    </row>
    <row r="2" spans="1:2" ht="15">
      <c r="A2" s="16"/>
      <c r="B2" s="16" t="s">
        <v>240</v>
      </c>
    </row>
    <row r="3" spans="1:2" ht="15">
      <c r="A3" s="16"/>
      <c r="B3" s="16" t="s">
        <v>197</v>
      </c>
    </row>
    <row r="4" ht="15">
      <c r="A4" s="16" t="s">
        <v>0</v>
      </c>
    </row>
    <row r="5" spans="1:2" ht="18.75" customHeight="1">
      <c r="A5" s="295" t="s">
        <v>161</v>
      </c>
      <c r="B5" s="295"/>
    </row>
    <row r="6" spans="1:2" ht="36" customHeight="1">
      <c r="A6" s="295" t="s">
        <v>163</v>
      </c>
      <c r="B6" s="295"/>
    </row>
    <row r="7" spans="1:2" ht="24.75" customHeight="1">
      <c r="A7" s="295" t="s">
        <v>162</v>
      </c>
      <c r="B7" s="295"/>
    </row>
    <row r="8" ht="15">
      <c r="A8" s="43"/>
    </row>
    <row r="9" spans="1:2" ht="15.75" thickBot="1">
      <c r="A9" s="309" t="s">
        <v>1</v>
      </c>
      <c r="B9" s="309"/>
    </row>
    <row r="10" spans="1:2" ht="29.25" customHeight="1" thickBot="1">
      <c r="A10" s="25" t="s">
        <v>92</v>
      </c>
      <c r="B10" s="26" t="s">
        <v>93</v>
      </c>
    </row>
    <row r="11" spans="1:2" ht="24" customHeight="1" thickBot="1">
      <c r="A11" s="27">
        <v>1</v>
      </c>
      <c r="B11" s="28">
        <v>2</v>
      </c>
    </row>
    <row r="12" spans="1:2" ht="47.25" thickBot="1">
      <c r="A12" s="44" t="s">
        <v>94</v>
      </c>
      <c r="B12" s="45">
        <v>49.4</v>
      </c>
    </row>
    <row r="13" spans="1:2" ht="35.25" customHeight="1" thickBot="1">
      <c r="A13" s="147" t="s">
        <v>137</v>
      </c>
      <c r="B13" s="46">
        <v>33.1</v>
      </c>
    </row>
    <row r="14" spans="1:2" ht="64.5" customHeight="1" thickBot="1">
      <c r="A14" s="147" t="s">
        <v>121</v>
      </c>
      <c r="B14" s="152">
        <v>42.1</v>
      </c>
    </row>
    <row r="15" spans="1:2" ht="80.25" customHeight="1" thickBot="1">
      <c r="A15" s="147" t="s">
        <v>120</v>
      </c>
      <c r="B15" s="153">
        <v>35.2</v>
      </c>
    </row>
    <row r="16" spans="1:2" ht="51.75" customHeight="1" thickBot="1">
      <c r="A16" s="147" t="s">
        <v>135</v>
      </c>
      <c r="B16" s="149">
        <v>37.2</v>
      </c>
    </row>
    <row r="17" spans="1:2" ht="34.5" customHeight="1" thickBot="1">
      <c r="A17" s="65" t="s">
        <v>149</v>
      </c>
      <c r="B17" s="150">
        <v>832.6</v>
      </c>
    </row>
    <row r="18" spans="1:2" ht="63.75" customHeight="1" thickBot="1">
      <c r="A18" s="65" t="s">
        <v>91</v>
      </c>
      <c r="B18" s="150">
        <v>2.5</v>
      </c>
    </row>
    <row r="19" spans="1:2" ht="79.5" customHeight="1" thickBot="1">
      <c r="A19" s="151" t="s">
        <v>154</v>
      </c>
      <c r="B19" s="150">
        <v>103</v>
      </c>
    </row>
    <row r="20" spans="1:2" ht="25.5" customHeight="1" thickBot="1">
      <c r="A20" s="148" t="s">
        <v>95</v>
      </c>
      <c r="B20" s="40">
        <f>B12+B13+B14+B15+B16+B17+B18+B19</f>
        <v>1135.1</v>
      </c>
    </row>
  </sheetData>
  <sheetProtection selectLockedCells="1" selectUnlockedCells="1"/>
  <mergeCells count="4">
    <mergeCell ref="A5:B5"/>
    <mergeCell ref="A9:B9"/>
    <mergeCell ref="A6:B6"/>
    <mergeCell ref="A7:B7"/>
  </mergeCells>
  <printOptions/>
  <pageMargins left="0.97" right="0.37" top="0.3" bottom="0.33" header="0.31" footer="0.3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6" sqref="A6:B7"/>
    </sheetView>
  </sheetViews>
  <sheetFormatPr defaultColWidth="9.00390625" defaultRowHeight="12.75"/>
  <cols>
    <col min="1" max="1" width="69.875" style="0" customWidth="1"/>
    <col min="2" max="2" width="61.00390625" style="0" customWidth="1"/>
  </cols>
  <sheetData>
    <row r="1" spans="1:2" ht="15">
      <c r="A1" s="16"/>
      <c r="B1" s="16" t="s">
        <v>193</v>
      </c>
    </row>
    <row r="2" spans="1:2" ht="15">
      <c r="A2" s="16"/>
      <c r="B2" s="16" t="s">
        <v>240</v>
      </c>
    </row>
    <row r="3" spans="1:2" ht="15">
      <c r="A3" s="16"/>
      <c r="B3" s="16" t="s">
        <v>197</v>
      </c>
    </row>
    <row r="4" ht="15">
      <c r="A4" s="16" t="s">
        <v>0</v>
      </c>
    </row>
    <row r="5" spans="1:2" ht="18.75" customHeight="1">
      <c r="A5" s="295" t="s">
        <v>164</v>
      </c>
      <c r="B5" s="295"/>
    </row>
    <row r="6" spans="1:2" ht="18.75" customHeight="1">
      <c r="A6" s="315" t="s">
        <v>165</v>
      </c>
      <c r="B6" s="315"/>
    </row>
    <row r="7" spans="1:2" ht="18" customHeight="1">
      <c r="A7" s="315"/>
      <c r="B7" s="315"/>
    </row>
    <row r="8" ht="15">
      <c r="A8" s="43"/>
    </row>
    <row r="9" ht="15">
      <c r="A9" s="43"/>
    </row>
    <row r="10" spans="1:2" ht="15.75" thickBot="1">
      <c r="A10" s="309" t="s">
        <v>1</v>
      </c>
      <c r="B10" s="309"/>
    </row>
    <row r="11" spans="1:2" ht="29.25" customHeight="1" thickBot="1">
      <c r="A11" s="179" t="s">
        <v>92</v>
      </c>
      <c r="B11" s="26" t="s">
        <v>93</v>
      </c>
    </row>
    <row r="12" spans="1:2" ht="24" customHeight="1" thickBot="1">
      <c r="A12" s="180">
        <v>1</v>
      </c>
      <c r="B12" s="28">
        <v>2</v>
      </c>
    </row>
    <row r="13" spans="1:2" ht="48.75" customHeight="1" thickBot="1">
      <c r="A13" s="147" t="s">
        <v>203</v>
      </c>
      <c r="B13" s="181">
        <v>132.4</v>
      </c>
    </row>
    <row r="14" spans="1:2" ht="96.75" customHeight="1" thickBot="1">
      <c r="A14" s="147" t="s">
        <v>204</v>
      </c>
      <c r="B14" s="152">
        <v>43.3</v>
      </c>
    </row>
    <row r="15" spans="1:2" ht="64.5" customHeight="1" thickBot="1">
      <c r="A15" s="147" t="s">
        <v>205</v>
      </c>
      <c r="B15" s="150">
        <v>90</v>
      </c>
    </row>
    <row r="16" spans="1:2" ht="25.5" customHeight="1" thickBot="1">
      <c r="A16" s="37" t="s">
        <v>95</v>
      </c>
      <c r="B16" s="40">
        <f>B13+B14+B15</f>
        <v>265.7</v>
      </c>
    </row>
  </sheetData>
  <sheetProtection selectLockedCells="1" selectUnlockedCells="1"/>
  <mergeCells count="3">
    <mergeCell ref="A5:B5"/>
    <mergeCell ref="A6:B7"/>
    <mergeCell ref="A10:B10"/>
  </mergeCells>
  <printOptions/>
  <pageMargins left="0.97" right="0.37" top="0.3" bottom="0.33" header="0.31" footer="0.3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2020-11-16T09:30:10Z</cp:lastPrinted>
  <dcterms:modified xsi:type="dcterms:W3CDTF">2020-12-22T12:04:43Z</dcterms:modified>
  <cp:category/>
  <cp:version/>
  <cp:contentType/>
  <cp:contentStatus/>
</cp:coreProperties>
</file>