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4"/>
  </bookViews>
  <sheets>
    <sheet name="Приложение №1." sheetId="1" r:id="rId1"/>
    <sheet name="Приложение №2" sheetId="2" r:id="rId2"/>
    <sheet name="Пр 2 ( для себя)" sheetId="3" r:id="rId3"/>
    <sheet name="Приложение №5" sheetId="4" r:id="rId4"/>
    <sheet name="Приложение №6" sheetId="5" r:id="rId5"/>
  </sheets>
  <definedNames/>
  <calcPr fullCalcOnLoad="1"/>
</workbook>
</file>

<file path=xl/sharedStrings.xml><?xml version="1.0" encoding="utf-8"?>
<sst xmlns="http://schemas.openxmlformats.org/spreadsheetml/2006/main" count="527" uniqueCount="247">
  <si>
    <t xml:space="preserve">                                </t>
  </si>
  <si>
    <t xml:space="preserve">                                              "О внесении изменений в решение Совета Куностьского сельского поселения от 30.12.2014 № 42       </t>
  </si>
  <si>
    <t>"О бюджете Куностьского сельского поселения на 2015 год и плановый период 2016 и 2017 годов"</t>
  </si>
  <si>
    <t xml:space="preserve">          "Приложение № 1</t>
  </si>
  <si>
    <t>".</t>
  </si>
  <si>
    <t xml:space="preserve">          Приложение № 2</t>
  </si>
  <si>
    <t xml:space="preserve">                                                                                "О внесении изменений в решение Совета Куностьского сельского поселения от 30.12.2014 № 42                             </t>
  </si>
  <si>
    <t xml:space="preserve">          Приложение № 3</t>
  </si>
  <si>
    <t>"Приложение №5</t>
  </si>
  <si>
    <t xml:space="preserve">                                                              "О внесении изменений в решение Совета Куностьского сельского поселения от 30.12.2014 № 42       </t>
  </si>
  <si>
    <t xml:space="preserve">          Приложение № 4</t>
  </si>
  <si>
    <t>"Приложение № 6</t>
  </si>
  <si>
    <t xml:space="preserve">                                                                               "О внесении изменений в решение Совета Куностьского сельского поселения от 30.12.2014 № 42       </t>
  </si>
  <si>
    <t xml:space="preserve">                           " Приложение № 2</t>
  </si>
  <si>
    <t xml:space="preserve">к решению Совета поселения от 23.06.2015  №22 </t>
  </si>
  <si>
    <t>к решению Совета поселения от 23.06.2015  № 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</si>
  <si>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</si>
  <si>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</si>
  <si>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Сумма</t>
  </si>
  <si>
    <t xml:space="preserve">Распределение бюджетных ассигнований по разделам, подразделам классификации расходов на 2015 год  </t>
  </si>
  <si>
    <t xml:space="preserve">                                                                                                                                                     (тыс.рублей)</t>
  </si>
  <si>
    <t xml:space="preserve">Наименование 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</si>
  <si>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</si>
  <si>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</si>
  <si>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</si>
  <si>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</si>
  <si>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</si>
  <si>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</si>
  <si>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</si>
  <si>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</si>
  <si>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</si>
  <si>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</si>
  <si>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</si>
  <si>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</si>
  <si>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</si>
  <si>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</si>
  <si>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</si>
  <si>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</si>
  <si>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</si>
  <si>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</si>
  <si>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</si>
  <si>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</si>
  <si>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 , КИНЕМАТОГРАФИЯ </t>
  </si>
  <si>
    <t>Культура</t>
  </si>
  <si>
    <t>СОЦИАЛЬНАЯ ПОЛИТИКА</t>
  </si>
  <si>
    <t xml:space="preserve">Пенсионное обеспечение </t>
  </si>
  <si>
    <t>ВСЕГО РАСХОДОВ</t>
  </si>
  <si>
    <t xml:space="preserve">  «О бюджете Куностьского селения на 2015 год и плановый период 2016-2017 годов»</t>
  </si>
  <si>
    <t>Распределение бюджетных ассигнований</t>
  </si>
  <si>
    <t>по разделам, подразделам, целевым статьям и видам расходов в ведомственной структуре расходов бюджета                     Куностьского сельского поселения на 2015 год</t>
  </si>
  <si>
    <t xml:space="preserve">                                                                                                                  (тыс. руб.)</t>
  </si>
  <si>
    <t>Наименование показателя</t>
  </si>
  <si>
    <t>ГРБС</t>
  </si>
  <si>
    <t>РЗ</t>
  </si>
  <si>
    <t>ПР</t>
  </si>
  <si>
    <t>КЦСР</t>
  </si>
  <si>
    <t>КВР</t>
  </si>
  <si>
    <t>Администрация Куностьского сельского поселения</t>
  </si>
  <si>
    <t>01</t>
  </si>
  <si>
    <t>00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</si>
  <si>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</si>
  <si>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</si>
  <si>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902 00 00</t>
  </si>
  <si>
    <t>Глава муниципального образования</t>
  </si>
  <si>
    <t>902 03 00</t>
  </si>
  <si>
    <t xml:space="preserve">Расходы на выплаты персоналу государственных (муниципальных) органов </t>
  </si>
  <si>
    <t>Фонд оплаты труда государственных (муниципальных) органов и взносы по обязательному социальному страхованию</t>
  </si>
  <si>
    <t>04</t>
  </si>
  <si>
    <t>Центральный аппарат</t>
  </si>
  <si>
    <t>902 04 00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</si>
  <si>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</si>
  <si>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</si>
  <si>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</si>
  <si>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</si>
  <si>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</si>
  <si>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</si>
  <si>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</si>
  <si>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 xml:space="preserve">01 </t>
  </si>
  <si>
    <t>Межбюджетные трансферты</t>
  </si>
  <si>
    <t>921 00 00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</si>
  <si>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</si>
  <si>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921 06 00</t>
  </si>
  <si>
    <t>Межбюджетные трансферты, передаваемые на осуществление   полномочий по правовому обеспечению деятельности органов местного самоуправления поселения</t>
  </si>
  <si>
    <t>921 06 01</t>
  </si>
  <si>
    <t>Иные межбюджетные трансферты</t>
  </si>
  <si>
    <t>Межбюджетные трансферты, передаваемые на выполнение полномочий в части перевода жилых помещений в нежилые помещения и нежилых помещений в жилые помещения; согласования переустройства и перепланировки жилых помещений; признания в установленном порядке жилых помещений муниципального жилищного фонда непригодными для проживания</t>
  </si>
  <si>
    <t>921 06 02</t>
  </si>
  <si>
    <t xml:space="preserve">921 06 02 </t>
  </si>
  <si>
    <t>06</t>
  </si>
  <si>
    <t>Межбюджетные трансферты, передаваемые на осуществление части полномочий  по осуществлению внешней проверки годового отчета об исполнении бюджета поселения</t>
  </si>
  <si>
    <t>970 00 00</t>
  </si>
  <si>
    <t>Резервные фонды местных администраций</t>
  </si>
  <si>
    <t>970 05 00</t>
  </si>
  <si>
    <t>Резервные средства</t>
  </si>
  <si>
    <t>Реализация государственных функций, связанных с общегосударственным управлением</t>
  </si>
  <si>
    <t>900 00 00</t>
  </si>
  <si>
    <t>Выполнение других обязательств государства</t>
  </si>
  <si>
    <t>Иные закупки товаров работ и услуг для государственных (муниципальных) нужд</t>
  </si>
  <si>
    <t>Осуществление отдельных государственных полномочий</t>
  </si>
  <si>
    <t>940 00 00</t>
  </si>
  <si>
    <t>Иные закупки товаров, работ и услуг для государственных (муниципальных) нужд</t>
  </si>
  <si>
    <t>940 72 16</t>
  </si>
  <si>
    <t>03</t>
  </si>
  <si>
    <t>910 00 00</t>
  </si>
  <si>
    <t>Руководство и управление в сфере установленных функций</t>
  </si>
  <si>
    <t>912 00 00</t>
  </si>
  <si>
    <t>Осуществление первичного воинского учета на территориях, где отсутствуют военные комиссариаты</t>
  </si>
  <si>
    <t>912 51 18</t>
  </si>
  <si>
    <t>Субвенции</t>
  </si>
  <si>
    <t>Защита населения и территорий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</si>
  <si>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</si>
  <si>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</si>
  <si>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918 01 00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</si>
  <si>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</si>
  <si>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947 00 00</t>
  </si>
  <si>
    <t>947 99 00</t>
  </si>
  <si>
    <t>10</t>
  </si>
  <si>
    <t>Дорожное хозяйство</t>
  </si>
  <si>
    <t>915 00 00</t>
  </si>
  <si>
    <t>Поддержка дорожного хозяйства</t>
  </si>
  <si>
    <t>915 02 07</t>
  </si>
  <si>
    <t>Отдельные мероприятия в области дорожного хозяйства за счет бюджетных ассигнований дорожного фонда</t>
  </si>
  <si>
    <t>Иные закупки товаров, работ и услуг для государственных ( муниципальных) нужд</t>
  </si>
  <si>
    <t>05</t>
  </si>
  <si>
    <t>Уличное освещение</t>
  </si>
  <si>
    <t>900 01 00</t>
  </si>
  <si>
    <t>Прочие мероприятия по благоустройству городских округов и поселений</t>
  </si>
  <si>
    <t>900 05 00</t>
  </si>
  <si>
    <t>07</t>
  </si>
  <si>
    <t>Молодежная политика</t>
  </si>
  <si>
    <t>921 06 04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</si>
  <si>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</si>
  <si>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08</t>
  </si>
  <si>
    <t>921 06 05</t>
  </si>
  <si>
    <t xml:space="preserve">Межбюджетные трансферты, передаваемые на осуществление   части полномочий поселения, закрепленных п.п. 12,30 ст. 14 Федерального закона от 6 октября 2003 года № 131-ФЗ «Об общих принципах организации местного самоуправления в Российской  Федерации» по созданию условий для организации досуга и обеспечения жителей поселений услугами организаций культуры; организации и осуществлении мероприятий по работе с детьми и молодежью в поселении
</t>
  </si>
  <si>
    <t>Доплаты к пенсиям, дополнительное пенсионное обеспечение</t>
  </si>
  <si>
    <t>991 00 00</t>
  </si>
  <si>
    <t>Доплаты к пенсиям государственных служащих субъектов Российской Федерации и муниципальных служащих</t>
  </si>
  <si>
    <t>991 01 00</t>
  </si>
  <si>
    <t>Социальные выплаты гражданам, кроме публичных нормативных социальных выплат</t>
  </si>
  <si>
    <t xml:space="preserve">10 </t>
  </si>
  <si>
    <t>Иные выплаты населению</t>
  </si>
  <si>
    <t xml:space="preserve"> «О бюджете Куностьского сельского поселения на 2015 год  и плановый период 2016-2017 годов»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</si>
  <si>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№2429-ОЗ «Об административных правонарушениях в Вологодской области», в соответствии с законом области от 28 ноября 2005 года №1369-ОЗ «О наделении органов местного самоуправления отдельными государственными полномочиями в сфере административных отношений"</t>
  </si>
  <si>
    <t>992 70 00</t>
  </si>
  <si>
    <t>Поддержка коммунального хозяйства</t>
  </si>
  <si>
    <t>951 05 00</t>
  </si>
  <si>
    <t xml:space="preserve">910 51 65 </t>
  </si>
  <si>
    <t>Поддержка жилищного хозяйства</t>
  </si>
  <si>
    <t>Капитальный ремонт государственного жилищного фонда субъектов Российской Федерации и муниципального жилищного фонда</t>
  </si>
  <si>
    <t>Закупка товаров, работ, услуг в целях капитального ремонта государственного (муниципального имущества)</t>
  </si>
  <si>
    <t>950 00 00</t>
  </si>
  <si>
    <t>950 02 00</t>
  </si>
  <si>
    <t>к решению Совета поселения от 30.12.2014 № 42</t>
  </si>
  <si>
    <t xml:space="preserve">                    к решению Совета поселения от 30.12.2014  № 42</t>
  </si>
  <si>
    <t>940 00 59</t>
  </si>
  <si>
    <t xml:space="preserve">Учреждения культуры и мероприятия в сфере культуры и кинематографии  </t>
  </si>
  <si>
    <t>Субсидии бюджетным учреждениям на иные цели</t>
  </si>
  <si>
    <t xml:space="preserve">          Приложение № 1</t>
  </si>
  <si>
    <t>к решению Совета поселения от 30.12.2014  № 42</t>
  </si>
  <si>
    <t xml:space="preserve"> «О бюджете Куностьского сельского поселения на 2015 год и плановый период 2016-2017 годов"</t>
  </si>
  <si>
    <t>Источники внутреннего финансирования дефицита бюджета Куностьского сельского поселения на 2015 год</t>
  </si>
  <si>
    <t>(тыс. руб.)</t>
  </si>
  <si>
    <t>Код</t>
  </si>
  <si>
    <t>Наименование кода группы, подгруппы, статьи, подстатьи, элемента, вида источников финансирования  дефицита бюджета, кода классификации  операций сектора государственного управления, относящихся к источникам финансирования дефицита бюджетов РФ</t>
  </si>
  <si>
    <t>Всего источников финансирования дефицита бюджета</t>
  </si>
  <si>
    <t>809 01 05 00 00 00 0000 000</t>
  </si>
  <si>
    <t>Изменение остатков средств на счетах по учету средств бюджетов</t>
  </si>
  <si>
    <t>809 01 05 00 00 00 0000 500</t>
  </si>
  <si>
    <t>Увеличение остатков средств бюджетов</t>
  </si>
  <si>
    <t>809 01 05 02 00 00 0000 500</t>
  </si>
  <si>
    <t>Увеличение прочих остатков средств бюджетов</t>
  </si>
  <si>
    <t>809 01 05 02 01 00 0000 510</t>
  </si>
  <si>
    <t xml:space="preserve">Увеличение прочих остатков денежных средств бюджетов </t>
  </si>
  <si>
    <t>809 01 05 02 0110 0000 510</t>
  </si>
  <si>
    <t>Увеличение прочих остатков денежных средств бюджетов сельских поселений</t>
  </si>
  <si>
    <t>809 01 05 00 00 00 0000 600</t>
  </si>
  <si>
    <t>Уменьшение остатков средств бюджетов</t>
  </si>
  <si>
    <t>809 01 05 02 00 00 0000 600</t>
  </si>
  <si>
    <t>Уменьшение прочих остатков средст бюджетов</t>
  </si>
  <si>
    <t>809 01 05 02 01 00 0000 610</t>
  </si>
  <si>
    <t xml:space="preserve">Уменьшение прочих остатков денежных средств бюджетов </t>
  </si>
  <si>
    <t>809 01 05 02 01 10 0000 610</t>
  </si>
  <si>
    <t>Уменьшение прочих остатков денежных средств бюджетов сельских поселений</t>
  </si>
  <si>
    <t>Итого</t>
  </si>
  <si>
    <t xml:space="preserve">Субвенции бюджетам сельских поселений на выполнение передаваемых полномочий субъектов Российской Федерации
</t>
  </si>
  <si>
    <t>2 02 03024 10 0000 151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</si>
  <si>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</si>
  <si>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>2 02 03015 10 0000 151</t>
  </si>
  <si>
    <t>СУБВЕНЦИИ БЮДЖЕТАМ ПОСЕЛЕНИЙ</t>
  </si>
  <si>
    <t>Дотации бюджетам  сельских поселений на поддержку мер по обеспечению сбалансированности бюджетов</t>
  </si>
  <si>
    <t>2 02 01003 10 0000 151</t>
  </si>
  <si>
    <t>Дотации бюджетам сельских поселений на выравнивание бюджетной обеспеченности</t>
  </si>
  <si>
    <t>2 02 01001 10 0000 151</t>
  </si>
  <si>
    <t>БЕЗВОЗМЕЗДНЫЕ ПОСТУПЛЕНИЯ</t>
  </si>
  <si>
    <t>2 00 00000 00 0000 000</t>
  </si>
  <si>
    <t>НАЛОГОВЫЕ И НЕНАЛОГОВЫЕ ДОХОДЫ</t>
  </si>
  <si>
    <t>1 00 00000 00 0000 000</t>
  </si>
  <si>
    <t>Сумма    (тыс.руб.)</t>
  </si>
  <si>
    <t>Наименование групп, подгрупп и статей доходов</t>
  </si>
  <si>
    <t>Объем доходов бюджета Куностьского сельского поселения на 2015 год, формируемый за счет налоговых и неналоговых доходов, а также безвозмездных поступлений</t>
  </si>
  <si>
    <t xml:space="preserve">                            "О  бюджете Куностьского сельского поселения  на 2015 год и плановый период 2016-2017 годов"</t>
  </si>
  <si>
    <t xml:space="preserve">                             к решению Совета поселения от 30.12.2014 № 42</t>
  </si>
  <si>
    <t>Приложение №2</t>
  </si>
  <si>
    <t xml:space="preserve">к решению Совета поселения от 30.12.2014 года  № 42 </t>
  </si>
  <si>
    <t xml:space="preserve">Объем доходов бюджета поселения на 2015 год, формируемый за счет налоговых и неналоговых доходов, а также безвозмездных поступлений </t>
  </si>
  <si>
    <t>(тыс.рублей)</t>
  </si>
  <si>
    <t>Код доходов бюджетной классификации Российской Федерации</t>
  </si>
  <si>
    <t>Наименование доходов</t>
  </si>
  <si>
    <t>Налоговые и неналоговые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</si>
  <si>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</si>
  <si>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</si>
  <si>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</si>
  <si>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</si>
  <si>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</si>
  <si>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 xml:space="preserve">Доходы от уплаты акцизов на дизельное топливо,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</si>
  <si>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1 03 02240 01 0000 110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</si>
  <si>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</si>
  <si>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1 03 02250 01 0000 110</t>
  </si>
  <si>
    <t xml:space="preserve">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</si>
  <si>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1 03 02260 01 0000 110</t>
  </si>
  <si>
    <t xml:space="preserve">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</si>
  <si>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1 05 03020 01 1000 110</t>
  </si>
  <si>
    <t>Единый сельскохозяйственный  налог (за налоговые периоды, истекшие до 1 января 2011 года)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</si>
  <si>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</si>
  <si>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</si>
  <si>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</si>
  <si>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</si>
  <si>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</si>
  <si>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</si>
  <si>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</si>
  <si>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</si>
  <si>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</si>
  <si>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</si>
  <si>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</si>
  <si>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на заключение договоров аренды указанных земельных участков</t>
  </si>
  <si>
    <t>1 11 09045 10 0000 120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</si>
  <si>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0001 11 09045 10 0000 120Прочие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казенных)5
0001 11 09045 10 0000 120Прочие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казенных)5
</t>
  </si>
  <si>
    <t>Безвозмездные поступления</t>
  </si>
  <si>
    <t xml:space="preserve">Дотации бюджетам сельских поселений на поддержку мер по обеспечению сбалансированности бюджетов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</si>
  <si>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</si>
  <si>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</si>
  <si>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</si>
  <si>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2 02 04014 10 0000  151</t>
  </si>
  <si>
    <t>МЕЖБЮДЖЕТНЫЕ ТРАНСФЕРТЫ</t>
  </si>
  <si>
    <t>990 02 00</t>
  </si>
  <si>
    <t>Уплата иных платежей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</si>
</sst>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3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3.5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165" fontId="6" fillId="0" borderId="14" xfId="0" applyNumberFormat="1" applyFont="1" applyBorder="1" applyAlignment="1">
      <alignment vertical="top" wrapText="1"/>
    </xf>
    <xf numFmtId="164" fontId="6" fillId="0" borderId="14" xfId="0" applyNumberFormat="1" applyFont="1" applyBorder="1" applyAlignment="1">
      <alignment horizontal="right" vertical="top" wrapText="1"/>
    </xf>
    <xf numFmtId="165" fontId="2" fillId="0" borderId="10" xfId="0" applyNumberFormat="1" applyFont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 wrapText="1"/>
    </xf>
    <xf numFmtId="164" fontId="6" fillId="0" borderId="10" xfId="0" applyNumberFormat="1" applyFont="1" applyFill="1" applyBorder="1" applyAlignment="1">
      <alignment horizontal="right" vertical="top" wrapText="1"/>
    </xf>
    <xf numFmtId="164" fontId="6" fillId="0" borderId="10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0" fillId="0" borderId="17" xfId="0" applyFont="1" applyBorder="1" applyAlignment="1">
      <alignment/>
    </xf>
    <xf numFmtId="0" fontId="6" fillId="0" borderId="14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right" vertical="top" wrapText="1"/>
    </xf>
    <xf numFmtId="164" fontId="6" fillId="0" borderId="10" xfId="0" applyNumberFormat="1" applyFont="1" applyFill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right" vertical="top" wrapText="1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6" fillId="0" borderId="18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right" vertical="top" wrapText="1"/>
    </xf>
    <xf numFmtId="0" fontId="2" fillId="0" borderId="18" xfId="0" applyFont="1" applyBorder="1" applyAlignment="1">
      <alignment horizontal="center" vertical="top" wrapText="1"/>
    </xf>
    <xf numFmtId="164" fontId="2" fillId="0" borderId="18" xfId="0" applyNumberFormat="1" applyFont="1" applyFill="1" applyBorder="1" applyAlignment="1">
      <alignment vertical="top" wrapText="1"/>
    </xf>
    <xf numFmtId="164" fontId="6" fillId="0" borderId="10" xfId="0" applyNumberFormat="1" applyFont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right"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164" fontId="2" fillId="0" borderId="21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horizontal="right" vertical="top" wrapText="1"/>
    </xf>
    <xf numFmtId="49" fontId="6" fillId="0" borderId="22" xfId="0" applyNumberFormat="1" applyFont="1" applyBorder="1" applyAlignment="1">
      <alignment horizontal="right" vertical="top" wrapText="1"/>
    </xf>
    <xf numFmtId="49" fontId="6" fillId="0" borderId="23" xfId="0" applyNumberFormat="1" applyFont="1" applyBorder="1" applyAlignment="1">
      <alignment horizontal="right" vertical="top" wrapText="1"/>
    </xf>
    <xf numFmtId="0" fontId="2" fillId="0" borderId="21" xfId="0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/>
    </xf>
    <xf numFmtId="49" fontId="2" fillId="0" borderId="11" xfId="0" applyNumberFormat="1" applyFont="1" applyBorder="1" applyAlignment="1">
      <alignment horizontal="right" vertical="top" wrapText="1"/>
    </xf>
    <xf numFmtId="0" fontId="6" fillId="0" borderId="21" xfId="0" applyFont="1" applyBorder="1" applyAlignment="1">
      <alignment vertical="top" wrapText="1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center" vertical="distributed" wrapText="1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6" fillId="0" borderId="25" xfId="0" applyFont="1" applyBorder="1" applyAlignment="1">
      <alignment/>
    </xf>
    <xf numFmtId="164" fontId="10" fillId="0" borderId="29" xfId="0" applyNumberFormat="1" applyFont="1" applyBorder="1" applyAlignment="1">
      <alignment/>
    </xf>
    <xf numFmtId="0" fontId="6" fillId="0" borderId="30" xfId="0" applyFont="1" applyBorder="1" applyAlignment="1">
      <alignment horizontal="left" wrapText="1"/>
    </xf>
    <xf numFmtId="164" fontId="10" fillId="0" borderId="31" xfId="0" applyNumberFormat="1" applyFont="1" applyBorder="1" applyAlignment="1">
      <alignment/>
    </xf>
    <xf numFmtId="170" fontId="11" fillId="0" borderId="25" xfId="54" applyNumberFormat="1" applyFont="1" applyFill="1" applyBorder="1" applyAlignment="1" applyProtection="1">
      <alignment horizontal="center" vertical="top"/>
      <protection hidden="1"/>
    </xf>
    <xf numFmtId="0" fontId="11" fillId="0" borderId="25" xfId="54" applyNumberFormat="1" applyFont="1" applyFill="1" applyBorder="1" applyAlignment="1" applyProtection="1">
      <alignment horizontal="justify" vertical="top" wrapText="1"/>
      <protection hidden="1"/>
    </xf>
    <xf numFmtId="0" fontId="3" fillId="0" borderId="25" xfId="54" applyFont="1" applyFill="1" applyBorder="1" applyAlignment="1" applyProtection="1">
      <alignment horizontal="left" vertical="top"/>
      <protection hidden="1"/>
    </xf>
    <xf numFmtId="170" fontId="3" fillId="0" borderId="25" xfId="0" applyNumberFormat="1" applyFont="1" applyFill="1" applyBorder="1" applyAlignment="1">
      <alignment horizontal="center" vertical="top"/>
    </xf>
    <xf numFmtId="0" fontId="3" fillId="0" borderId="25" xfId="53" applyNumberFormat="1" applyFont="1" applyFill="1" applyBorder="1" applyAlignment="1" applyProtection="1">
      <alignment vertical="top" wrapText="1"/>
      <protection hidden="1"/>
    </xf>
    <xf numFmtId="0" fontId="3" fillId="0" borderId="25" xfId="54" applyFont="1" applyFill="1" applyBorder="1" applyAlignment="1" applyProtection="1">
      <alignment horizontal="center" vertical="top"/>
      <protection hidden="1"/>
    </xf>
    <xf numFmtId="170" fontId="3" fillId="0" borderId="25" xfId="54" applyNumberFormat="1" applyFont="1" applyFill="1" applyBorder="1" applyAlignment="1" applyProtection="1">
      <alignment horizontal="center" vertical="top"/>
      <protection hidden="1"/>
    </xf>
    <xf numFmtId="0" fontId="3" fillId="0" borderId="25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 vertical="top"/>
    </xf>
    <xf numFmtId="170" fontId="11" fillId="0" borderId="25" xfId="0" applyNumberFormat="1" applyFont="1" applyFill="1" applyBorder="1" applyAlignment="1">
      <alignment horizontal="center" vertical="top"/>
    </xf>
    <xf numFmtId="170" fontId="11" fillId="0" borderId="32" xfId="0" applyNumberFormat="1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3" fillId="0" borderId="25" xfId="0" applyFont="1" applyBorder="1" applyAlignment="1">
      <alignment horizontal="center" vertical="top"/>
    </xf>
    <xf numFmtId="170" fontId="3" fillId="0" borderId="25" xfId="0" applyNumberFormat="1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3" fillId="0" borderId="0" xfId="0" applyFont="1" applyFill="1" applyAlignment="1">
      <alignment horizontal="justify" vertical="top"/>
    </xf>
    <xf numFmtId="0" fontId="1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3" fillId="0" borderId="0" xfId="54" applyFont="1" applyBorder="1" applyAlignment="1">
      <alignment horizontal="left" vertical="top"/>
      <protection/>
    </xf>
    <xf numFmtId="0" fontId="0" fillId="0" borderId="0" xfId="53">
      <alignment/>
      <protection/>
    </xf>
    <xf numFmtId="0" fontId="2" fillId="0" borderId="0" xfId="53" applyFont="1" applyAlignment="1">
      <alignment horizontal="right"/>
      <protection/>
    </xf>
    <xf numFmtId="0" fontId="3" fillId="0" borderId="0" xfId="53" applyFont="1" applyAlignment="1">
      <alignment horizontal="center"/>
      <protection/>
    </xf>
    <xf numFmtId="0" fontId="4" fillId="0" borderId="13" xfId="53" applyFont="1" applyBorder="1" applyAlignment="1">
      <alignment horizontal="center" vertical="top" wrapText="1"/>
      <protection/>
    </xf>
    <xf numFmtId="0" fontId="4" fillId="0" borderId="14" xfId="53" applyFont="1" applyBorder="1" applyAlignment="1">
      <alignment horizontal="center" vertical="top" wrapText="1"/>
      <protection/>
    </xf>
    <xf numFmtId="0" fontId="5" fillId="0" borderId="18" xfId="53" applyFont="1" applyBorder="1" applyAlignment="1">
      <alignment horizontal="center" vertical="top" wrapText="1"/>
      <protection/>
    </xf>
    <xf numFmtId="0" fontId="5" fillId="0" borderId="10" xfId="53" applyFont="1" applyBorder="1" applyAlignment="1">
      <alignment horizontal="center" vertical="top" wrapText="1"/>
      <protection/>
    </xf>
    <xf numFmtId="0" fontId="5" fillId="0" borderId="33" xfId="53" applyFont="1" applyBorder="1" applyAlignment="1">
      <alignment vertical="top" wrapText="1"/>
      <protection/>
    </xf>
    <xf numFmtId="0" fontId="4" fillId="0" borderId="10" xfId="53" applyFont="1" applyBorder="1" applyAlignment="1">
      <alignment vertical="top" wrapText="1"/>
      <protection/>
    </xf>
    <xf numFmtId="164" fontId="4" fillId="0" borderId="10" xfId="53" applyNumberFormat="1" applyFont="1" applyFill="1" applyBorder="1" applyAlignment="1">
      <alignment horizontal="right" vertical="top" wrapText="1"/>
      <protection/>
    </xf>
    <xf numFmtId="0" fontId="5" fillId="0" borderId="34" xfId="53" applyFont="1" applyBorder="1" applyAlignment="1">
      <alignment vertical="top" wrapText="1"/>
      <protection/>
    </xf>
    <xf numFmtId="0" fontId="2" fillId="0" borderId="10" xfId="53" applyFont="1" applyBorder="1" applyAlignment="1">
      <alignment vertical="top" wrapText="1"/>
      <protection/>
    </xf>
    <xf numFmtId="164" fontId="5" fillId="0" borderId="10" xfId="53" applyNumberFormat="1" applyFont="1" applyFill="1" applyBorder="1" applyAlignment="1">
      <alignment horizontal="right" vertical="top" wrapText="1"/>
      <protection/>
    </xf>
    <xf numFmtId="0" fontId="4" fillId="0" borderId="35" xfId="53" applyFont="1" applyBorder="1" applyAlignment="1">
      <alignment vertical="top" wrapText="1"/>
      <protection/>
    </xf>
    <xf numFmtId="0" fontId="6" fillId="0" borderId="36" xfId="53" applyFont="1" applyBorder="1" applyAlignment="1">
      <alignment vertical="top" wrapText="1"/>
      <protection/>
    </xf>
    <xf numFmtId="164" fontId="5" fillId="0" borderId="11" xfId="53" applyNumberFormat="1" applyFont="1" applyFill="1" applyBorder="1" applyAlignment="1">
      <alignment horizontal="right" vertical="top" wrapText="1"/>
      <protection/>
    </xf>
    <xf numFmtId="49" fontId="5" fillId="24" borderId="37" xfId="0" applyNumberFormat="1" applyFont="1" applyFill="1" applyBorder="1" applyAlignment="1">
      <alignment horizontal="left" vertical="top" shrinkToFit="1"/>
    </xf>
    <xf numFmtId="0" fontId="5" fillId="24" borderId="38" xfId="0" applyFont="1" applyFill="1" applyBorder="1" applyAlignment="1">
      <alignment horizontal="left" vertical="top" wrapText="1"/>
    </xf>
    <xf numFmtId="164" fontId="5" fillId="0" borderId="13" xfId="53" applyNumberFormat="1" applyFont="1" applyFill="1" applyBorder="1" applyAlignment="1">
      <alignment horizontal="right" vertical="top" wrapText="1"/>
      <protection/>
    </xf>
    <xf numFmtId="49" fontId="5" fillId="24" borderId="35" xfId="0" applyNumberFormat="1" applyFont="1" applyFill="1" applyBorder="1" applyAlignment="1">
      <alignment horizontal="left" vertical="top" shrinkToFit="1"/>
    </xf>
    <xf numFmtId="0" fontId="5" fillId="24" borderId="39" xfId="0" applyFont="1" applyFill="1" applyBorder="1" applyAlignment="1">
      <alignment horizontal="left" vertical="top" wrapText="1"/>
    </xf>
    <xf numFmtId="164" fontId="5" fillId="0" borderId="18" xfId="53" applyNumberFormat="1" applyFont="1" applyFill="1" applyBorder="1" applyAlignment="1">
      <alignment horizontal="right" vertical="top" wrapText="1"/>
      <protection/>
    </xf>
    <xf numFmtId="0" fontId="5" fillId="0" borderId="37" xfId="53" applyFont="1" applyBorder="1" applyAlignment="1">
      <alignment vertical="top" wrapText="1"/>
      <protection/>
    </xf>
    <xf numFmtId="0" fontId="2" fillId="0" borderId="14" xfId="53" applyFont="1" applyBorder="1" applyAlignment="1">
      <alignment vertical="top" wrapText="1"/>
      <protection/>
    </xf>
    <xf numFmtId="164" fontId="5" fillId="0" borderId="14" xfId="53" applyNumberFormat="1" applyFont="1" applyFill="1" applyBorder="1" applyAlignment="1">
      <alignment horizontal="right" vertical="top" wrapText="1"/>
      <protection/>
    </xf>
    <xf numFmtId="0" fontId="2" fillId="0" borderId="10" xfId="53" applyFont="1" applyBorder="1" applyAlignment="1">
      <alignment horizontal="left" vertical="distributed" wrapText="1"/>
      <protection/>
    </xf>
    <xf numFmtId="0" fontId="5" fillId="0" borderId="37" xfId="53" applyFont="1" applyBorder="1" applyAlignment="1">
      <alignment vertical="top"/>
      <protection/>
    </xf>
    <xf numFmtId="0" fontId="2" fillId="0" borderId="36" xfId="53" applyFont="1" applyBorder="1" applyAlignment="1">
      <alignment horizontal="left" vertical="distributed" wrapText="1"/>
      <protection/>
    </xf>
    <xf numFmtId="164" fontId="5" fillId="0" borderId="40" xfId="53" applyNumberFormat="1" applyFont="1" applyFill="1" applyBorder="1" applyAlignment="1">
      <alignment horizontal="right"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4" fillId="0" borderId="41" xfId="53" applyFont="1" applyBorder="1" applyAlignment="1">
      <alignment vertical="top" wrapText="1"/>
      <protection/>
    </xf>
    <xf numFmtId="0" fontId="6" fillId="0" borderId="11" xfId="53" applyFont="1" applyBorder="1" applyAlignment="1">
      <alignment vertical="top" wrapText="1"/>
      <protection/>
    </xf>
    <xf numFmtId="164" fontId="4" fillId="0" borderId="11" xfId="53" applyNumberFormat="1" applyFont="1" applyFill="1" applyBorder="1" applyAlignment="1">
      <alignment horizontal="right" vertical="top" wrapText="1"/>
      <protection/>
    </xf>
    <xf numFmtId="0" fontId="5" fillId="0" borderId="35" xfId="53" applyFont="1" applyBorder="1" applyAlignment="1">
      <alignment vertical="top" wrapText="1"/>
      <protection/>
    </xf>
    <xf numFmtId="0" fontId="2" fillId="0" borderId="11" xfId="53" applyFont="1" applyBorder="1" applyAlignment="1">
      <alignment vertical="top" wrapText="1"/>
      <protection/>
    </xf>
    <xf numFmtId="0" fontId="5" fillId="0" borderId="21" xfId="53" applyFont="1" applyBorder="1" applyAlignment="1">
      <alignment vertical="top" wrapText="1"/>
      <protection/>
    </xf>
    <xf numFmtId="0" fontId="2" fillId="0" borderId="42" xfId="53" applyFont="1" applyBorder="1" applyAlignment="1">
      <alignment vertical="top" wrapText="1"/>
      <protection/>
    </xf>
    <xf numFmtId="164" fontId="5" fillId="0" borderId="43" xfId="53" applyNumberFormat="1" applyFont="1" applyFill="1" applyBorder="1" applyAlignment="1">
      <alignment horizontal="right" vertical="top" wrapText="1"/>
      <protection/>
    </xf>
    <xf numFmtId="0" fontId="5" fillId="0" borderId="44" xfId="53" applyFont="1" applyBorder="1" applyAlignment="1">
      <alignment vertical="top" wrapText="1"/>
      <protection/>
    </xf>
    <xf numFmtId="0" fontId="4" fillId="0" borderId="12" xfId="53" applyFont="1" applyBorder="1" applyAlignment="1">
      <alignment vertical="top" wrapText="1"/>
      <protection/>
    </xf>
    <xf numFmtId="0" fontId="5" fillId="0" borderId="25" xfId="54" applyFont="1" applyFill="1" applyBorder="1" applyAlignment="1" applyProtection="1">
      <alignment horizontal="left" vertical="top"/>
      <protection hidden="1"/>
    </xf>
    <xf numFmtId="0" fontId="6" fillId="0" borderId="36" xfId="0" applyFont="1" applyBorder="1" applyAlignment="1">
      <alignment vertical="top" wrapText="1"/>
    </xf>
    <xf numFmtId="49" fontId="6" fillId="0" borderId="36" xfId="0" applyNumberFormat="1" applyFont="1" applyBorder="1" applyAlignment="1">
      <alignment horizontal="right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6" xfId="0" applyFont="1" applyBorder="1" applyAlignment="1">
      <alignment vertical="top" wrapText="1"/>
    </xf>
    <xf numFmtId="0" fontId="2" fillId="0" borderId="36" xfId="0" applyFont="1" applyFill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6" fillId="0" borderId="42" xfId="0" applyFont="1" applyBorder="1" applyAlignment="1">
      <alignment vertical="top" wrapText="1"/>
    </xf>
    <xf numFmtId="49" fontId="6" fillId="0" borderId="42" xfId="0" applyNumberFormat="1" applyFont="1" applyBorder="1" applyAlignment="1">
      <alignment horizontal="right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2" xfId="0" applyFont="1" applyBorder="1" applyAlignment="1">
      <alignment vertical="top" wrapText="1"/>
    </xf>
    <xf numFmtId="0" fontId="2" fillId="0" borderId="43" xfId="0" applyFont="1" applyFill="1" applyBorder="1" applyAlignment="1">
      <alignment vertical="top" wrapText="1"/>
    </xf>
    <xf numFmtId="164" fontId="2" fillId="0" borderId="11" xfId="0" applyNumberFormat="1" applyFont="1" applyFill="1" applyBorder="1" applyAlignment="1">
      <alignment vertical="top" wrapText="1"/>
    </xf>
    <xf numFmtId="49" fontId="2" fillId="0" borderId="42" xfId="0" applyNumberFormat="1" applyFont="1" applyBorder="1" applyAlignment="1">
      <alignment horizontal="right" vertical="top" wrapText="1"/>
    </xf>
    <xf numFmtId="164" fontId="2" fillId="0" borderId="43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vertical="top" wrapText="1"/>
    </xf>
    <xf numFmtId="164" fontId="2" fillId="0" borderId="43" xfId="0" applyNumberFormat="1" applyFont="1" applyBorder="1" applyAlignment="1">
      <alignment vertical="top" wrapText="1"/>
    </xf>
    <xf numFmtId="0" fontId="2" fillId="0" borderId="35" xfId="0" applyFont="1" applyBorder="1" applyAlignment="1">
      <alignment/>
    </xf>
    <xf numFmtId="164" fontId="2" fillId="0" borderId="11" xfId="0" applyNumberFormat="1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0" fontId="2" fillId="0" borderId="46" xfId="0" applyFont="1" applyBorder="1" applyAlignment="1">
      <alignment/>
    </xf>
    <xf numFmtId="0" fontId="3" fillId="0" borderId="0" xfId="0" applyFont="1" applyBorder="1" applyAlignment="1">
      <alignment horizontal="center" vertical="distributed" wrapText="1"/>
    </xf>
    <xf numFmtId="0" fontId="3" fillId="0" borderId="16" xfId="0" applyFont="1" applyBorder="1" applyAlignment="1">
      <alignment horizontal="right"/>
    </xf>
    <xf numFmtId="164" fontId="6" fillId="0" borderId="13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 vertical="top" wrapText="1"/>
    </xf>
    <xf numFmtId="0" fontId="5" fillId="0" borderId="41" xfId="53" applyFont="1" applyBorder="1" applyAlignment="1">
      <alignment vertical="top" wrapText="1"/>
      <protection/>
    </xf>
    <xf numFmtId="0" fontId="2" fillId="0" borderId="36" xfId="53" applyFont="1" applyBorder="1" applyAlignment="1">
      <alignment vertical="top" wrapText="1"/>
      <protection/>
    </xf>
    <xf numFmtId="164" fontId="5" fillId="0" borderId="19" xfId="53" applyNumberFormat="1" applyFont="1" applyFill="1" applyBorder="1" applyAlignment="1">
      <alignment horizontal="right" vertical="top" wrapText="1"/>
      <protection/>
    </xf>
    <xf numFmtId="0" fontId="2" fillId="0" borderId="0" xfId="53" applyFont="1" applyAlignment="1">
      <alignment horizontal="right"/>
      <protection/>
    </xf>
    <xf numFmtId="0" fontId="14" fillId="0" borderId="0" xfId="53" applyFont="1" applyBorder="1" applyAlignment="1">
      <alignment horizontal="center" vertical="distributed" wrapText="1"/>
      <protection/>
    </xf>
    <xf numFmtId="0" fontId="3" fillId="0" borderId="0" xfId="53" applyFont="1" applyBorder="1" applyAlignment="1">
      <alignment horizontal="right" vertical="distributed" wrapText="1"/>
      <protection/>
    </xf>
    <xf numFmtId="0" fontId="3" fillId="0" borderId="16" xfId="53" applyFont="1" applyBorder="1" applyAlignment="1">
      <alignment horizontal="right"/>
      <protection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6" fillId="0" borderId="19" xfId="0" applyNumberFormat="1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49" fontId="6" fillId="0" borderId="13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4" fontId="2" fillId="0" borderId="13" xfId="0" applyNumberFormat="1" applyFont="1" applyFill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6" fillId="0" borderId="47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164" fontId="6" fillId="0" borderId="13" xfId="0" applyNumberFormat="1" applyFont="1" applyFill="1" applyBorder="1" applyAlignment="1">
      <alignment vertical="top" wrapText="1"/>
    </xf>
    <xf numFmtId="0" fontId="2" fillId="0" borderId="48" xfId="0" applyFont="1" applyBorder="1" applyAlignment="1">
      <alignment vertical="top" wrapText="1"/>
    </xf>
    <xf numFmtId="0" fontId="6" fillId="0" borderId="49" xfId="0" applyFont="1" applyBorder="1" applyAlignment="1">
      <alignment vertical="top" wrapText="1"/>
    </xf>
    <xf numFmtId="0" fontId="6" fillId="0" borderId="50" xfId="0" applyFont="1" applyBorder="1" applyAlignment="1">
      <alignment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51" xfId="0" applyFont="1" applyBorder="1" applyAlignment="1">
      <alignment vertical="top" wrapText="1"/>
    </xf>
    <xf numFmtId="0" fontId="2" fillId="0" borderId="52" xfId="0" applyFont="1" applyBorder="1" applyAlignment="1">
      <alignment vertical="top" wrapText="1"/>
    </xf>
    <xf numFmtId="164" fontId="6" fillId="0" borderId="53" xfId="0" applyNumberFormat="1" applyFont="1" applyFill="1" applyBorder="1" applyAlignment="1">
      <alignment vertical="top" wrapText="1"/>
    </xf>
    <xf numFmtId="164" fontId="6" fillId="0" borderId="54" xfId="0" applyNumberFormat="1" applyFont="1" applyFill="1" applyBorder="1" applyAlignment="1">
      <alignment vertical="top" wrapText="1"/>
    </xf>
    <xf numFmtId="49" fontId="2" fillId="0" borderId="13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27"/>
  <sheetViews>
    <sheetView zoomScalePageLayoutView="0" workbookViewId="0" topLeftCell="A1">
      <selection activeCell="B3" sqref="B3:D3"/>
    </sheetView>
  </sheetViews>
  <sheetFormatPr defaultColWidth="9.00390625" defaultRowHeight="12.75"/>
  <cols>
    <col min="1" max="1" width="6.75390625" style="0" customWidth="1"/>
    <col min="2" max="2" width="32.00390625" style="0" customWidth="1"/>
    <col min="3" max="3" width="72.75390625" style="0" customWidth="1"/>
    <col min="4" max="4" width="13.75390625" style="0" customWidth="1"/>
  </cols>
  <sheetData>
    <row r="1" spans="3:4" ht="15.75">
      <c r="C1" s="174" t="s">
        <v>158</v>
      </c>
      <c r="D1" s="174"/>
    </row>
    <row r="2" spans="3:4" ht="15.75">
      <c r="C2" s="174" t="s">
        <v>14</v>
      </c>
      <c r="D2" s="174"/>
    </row>
    <row r="3" spans="2:4" ht="15.75">
      <c r="B3" s="176" t="s">
        <v>1</v>
      </c>
      <c r="C3" s="176"/>
      <c r="D3" s="176"/>
    </row>
    <row r="4" spans="2:4" ht="18" customHeight="1">
      <c r="B4" s="174" t="s">
        <v>2</v>
      </c>
      <c r="C4" s="174"/>
      <c r="D4" s="174"/>
    </row>
    <row r="5" spans="1:9" ht="15.75" customHeight="1">
      <c r="A5" s="71"/>
      <c r="B5" s="71"/>
      <c r="C5" s="174" t="s">
        <v>3</v>
      </c>
      <c r="D5" s="174"/>
      <c r="E5" s="72"/>
      <c r="F5" s="72"/>
      <c r="G5" s="72"/>
      <c r="H5" s="72"/>
      <c r="I5" s="71"/>
    </row>
    <row r="6" spans="1:9" ht="15.75" customHeight="1">
      <c r="A6" s="71"/>
      <c r="B6" s="71"/>
      <c r="C6" s="174" t="s">
        <v>159</v>
      </c>
      <c r="D6" s="174"/>
      <c r="E6" s="72"/>
      <c r="F6" s="72"/>
      <c r="G6" s="72"/>
      <c r="H6" s="72"/>
      <c r="I6" s="71"/>
    </row>
    <row r="7" spans="1:9" ht="15.75" customHeight="1">
      <c r="A7" s="71"/>
      <c r="B7" s="174" t="s">
        <v>160</v>
      </c>
      <c r="C7" s="174"/>
      <c r="D7" s="174"/>
      <c r="E7" s="72"/>
      <c r="F7" s="72"/>
      <c r="G7" s="72"/>
      <c r="H7" s="72"/>
      <c r="I7" s="71"/>
    </row>
    <row r="8" spans="1:9" ht="12.75">
      <c r="A8" s="71"/>
      <c r="B8" s="71"/>
      <c r="C8" s="71"/>
      <c r="D8" s="71"/>
      <c r="E8" s="73"/>
      <c r="F8" s="73"/>
      <c r="G8" s="73"/>
      <c r="H8" s="73"/>
      <c r="I8" s="71"/>
    </row>
    <row r="9" spans="1:9" ht="16.5" customHeight="1">
      <c r="A9" s="175" t="s">
        <v>161</v>
      </c>
      <c r="B9" s="175"/>
      <c r="C9" s="175"/>
      <c r="D9" s="175"/>
      <c r="E9" s="175"/>
      <c r="F9" s="74"/>
      <c r="G9" s="74"/>
      <c r="H9" s="74"/>
      <c r="I9" s="74"/>
    </row>
    <row r="10" spans="1:9" ht="12.75">
      <c r="A10" s="71"/>
      <c r="B10" s="71"/>
      <c r="C10" s="71"/>
      <c r="D10" s="71"/>
      <c r="E10" s="71"/>
      <c r="F10" s="71"/>
      <c r="G10" s="71"/>
      <c r="H10" s="71"/>
      <c r="I10" s="71"/>
    </row>
    <row r="11" spans="1:9" ht="12.75">
      <c r="A11" s="71"/>
      <c r="B11" s="71"/>
      <c r="C11" s="71"/>
      <c r="D11" s="71"/>
      <c r="E11" s="71"/>
      <c r="F11" s="71"/>
      <c r="G11" s="71"/>
      <c r="H11" s="71"/>
      <c r="I11" s="71"/>
    </row>
    <row r="12" spans="1:9" ht="12.75">
      <c r="A12" s="71"/>
      <c r="B12" s="71"/>
      <c r="C12" s="71"/>
      <c r="D12" s="75" t="s">
        <v>162</v>
      </c>
      <c r="E12" s="71"/>
      <c r="F12" s="71"/>
      <c r="G12" s="71"/>
      <c r="H12" s="71"/>
      <c r="I12" s="71"/>
    </row>
    <row r="13" spans="1:9" ht="81" customHeight="1">
      <c r="A13" s="71"/>
      <c r="B13" s="76" t="s">
        <v>163</v>
      </c>
      <c r="C13" s="77" t="s">
        <v>164</v>
      </c>
      <c r="D13" s="78" t="s">
        <v>18</v>
      </c>
      <c r="E13" s="71"/>
      <c r="F13" s="71"/>
      <c r="G13" s="71"/>
      <c r="H13" s="71"/>
      <c r="I13" s="71"/>
    </row>
    <row r="14" spans="1:9" ht="12.75">
      <c r="A14" s="71"/>
      <c r="B14" s="79">
        <v>1</v>
      </c>
      <c r="C14" s="80">
        <v>2</v>
      </c>
      <c r="D14" s="79">
        <v>3</v>
      </c>
      <c r="E14" s="71"/>
      <c r="F14" s="71"/>
      <c r="G14" s="71"/>
      <c r="H14" s="71"/>
      <c r="I14" s="71"/>
    </row>
    <row r="15" spans="1:9" ht="23.25" customHeight="1">
      <c r="A15" s="71"/>
      <c r="B15" s="81"/>
      <c r="C15" s="82" t="s">
        <v>165</v>
      </c>
      <c r="D15" s="83">
        <f>D16</f>
        <v>33.69999999999982</v>
      </c>
      <c r="E15" s="71"/>
      <c r="F15" s="71"/>
      <c r="G15" s="71"/>
      <c r="H15" s="71"/>
      <c r="I15" s="71"/>
    </row>
    <row r="16" spans="1:9" ht="32.25" customHeight="1">
      <c r="A16" s="71"/>
      <c r="B16" s="81" t="s">
        <v>166</v>
      </c>
      <c r="C16" s="84" t="s">
        <v>167</v>
      </c>
      <c r="D16" s="85">
        <f>D21+D17</f>
        <v>33.69999999999982</v>
      </c>
      <c r="E16" s="71"/>
      <c r="F16" s="71"/>
      <c r="G16" s="71"/>
      <c r="H16" s="71"/>
      <c r="I16" s="71"/>
    </row>
    <row r="17" spans="1:9" ht="18.75" customHeight="1">
      <c r="A17" s="71"/>
      <c r="B17" s="81" t="s">
        <v>168</v>
      </c>
      <c r="C17" s="77" t="s">
        <v>169</v>
      </c>
      <c r="D17" s="83">
        <v>-3213.9</v>
      </c>
      <c r="E17" s="71"/>
      <c r="F17" s="71"/>
      <c r="G17" s="71"/>
      <c r="H17" s="71"/>
      <c r="I17" s="71"/>
    </row>
    <row r="18" spans="1:9" ht="24" customHeight="1">
      <c r="A18" s="71"/>
      <c r="B18" s="81" t="s">
        <v>170</v>
      </c>
      <c r="C18" s="77" t="s">
        <v>171</v>
      </c>
      <c r="D18" s="83">
        <v>-3213.9</v>
      </c>
      <c r="E18" s="71"/>
      <c r="F18" s="71"/>
      <c r="G18" s="71"/>
      <c r="H18" s="71"/>
      <c r="I18" s="71"/>
    </row>
    <row r="19" spans="1:9" ht="25.5" customHeight="1">
      <c r="A19" s="71"/>
      <c r="B19" s="81" t="s">
        <v>172</v>
      </c>
      <c r="C19" s="77" t="s">
        <v>173</v>
      </c>
      <c r="D19" s="83">
        <v>-3213.9</v>
      </c>
      <c r="E19" s="71"/>
      <c r="F19" s="71"/>
      <c r="G19" s="71"/>
      <c r="H19" s="71"/>
      <c r="I19" s="71"/>
    </row>
    <row r="20" spans="1:9" ht="33.75" customHeight="1">
      <c r="A20" s="71"/>
      <c r="B20" s="81" t="s">
        <v>174</v>
      </c>
      <c r="C20" s="77" t="s">
        <v>175</v>
      </c>
      <c r="D20" s="83">
        <v>-3213.9</v>
      </c>
      <c r="E20" s="71"/>
      <c r="F20" s="71"/>
      <c r="G20" s="71"/>
      <c r="H20" s="71"/>
      <c r="I20" s="71"/>
    </row>
    <row r="21" spans="1:9" ht="21" customHeight="1">
      <c r="A21" s="71"/>
      <c r="B21" s="81" t="s">
        <v>176</v>
      </c>
      <c r="C21" s="77" t="s">
        <v>177</v>
      </c>
      <c r="D21" s="83">
        <v>3247.6</v>
      </c>
      <c r="E21" s="71"/>
      <c r="F21" s="71"/>
      <c r="G21" s="71"/>
      <c r="H21" s="71"/>
      <c r="I21" s="71"/>
    </row>
    <row r="22" spans="1:9" ht="21.75" customHeight="1">
      <c r="A22" s="71"/>
      <c r="B22" s="81" t="s">
        <v>178</v>
      </c>
      <c r="C22" s="77" t="s">
        <v>179</v>
      </c>
      <c r="D22" s="83">
        <v>3247.6</v>
      </c>
      <c r="E22" s="71"/>
      <c r="F22" s="71"/>
      <c r="G22" s="71"/>
      <c r="H22" s="71"/>
      <c r="I22" s="71"/>
    </row>
    <row r="23" spans="1:9" ht="22.5" customHeight="1">
      <c r="A23" s="71"/>
      <c r="B23" s="81" t="s">
        <v>180</v>
      </c>
      <c r="C23" s="77" t="s">
        <v>181</v>
      </c>
      <c r="D23" s="83">
        <v>3247.6</v>
      </c>
      <c r="E23" s="71"/>
      <c r="F23" s="71"/>
      <c r="G23" s="71"/>
      <c r="H23" s="71"/>
      <c r="I23" s="71"/>
    </row>
    <row r="24" spans="1:9" ht="28.5" customHeight="1">
      <c r="A24" s="71"/>
      <c r="B24" s="81" t="s">
        <v>182</v>
      </c>
      <c r="C24" s="77" t="s">
        <v>183</v>
      </c>
      <c r="D24" s="83">
        <v>3247.6</v>
      </c>
      <c r="E24" s="71" t="s">
        <v>4</v>
      </c>
      <c r="F24" s="71"/>
      <c r="G24" s="71"/>
      <c r="H24" s="71"/>
      <c r="I24" s="71"/>
    </row>
    <row r="25" spans="1:9" ht="12.75">
      <c r="A25" s="71"/>
      <c r="B25" s="71"/>
      <c r="C25" s="71"/>
      <c r="D25" s="71"/>
      <c r="E25" s="71"/>
      <c r="F25" s="71"/>
      <c r="G25" s="71"/>
      <c r="H25" s="71"/>
      <c r="I25" s="71"/>
    </row>
    <row r="26" spans="1:9" ht="12.75">
      <c r="A26" s="71"/>
      <c r="B26" s="71"/>
      <c r="C26" s="71"/>
      <c r="D26" s="71"/>
      <c r="E26" s="71"/>
      <c r="F26" s="71"/>
      <c r="G26" s="71"/>
      <c r="H26" s="71"/>
      <c r="I26" s="71"/>
    </row>
    <row r="27" spans="1:9" ht="12.75">
      <c r="A27" s="71"/>
      <c r="B27" s="71"/>
      <c r="C27" s="71"/>
      <c r="D27" s="71"/>
      <c r="E27" s="71"/>
      <c r="F27" s="71"/>
      <c r="G27" s="71"/>
      <c r="H27" s="71"/>
      <c r="I27" s="71"/>
    </row>
  </sheetData>
  <sheetProtection selectLockedCells="1" selectUnlockedCells="1"/>
  <mergeCells count="8">
    <mergeCell ref="C1:D1"/>
    <mergeCell ref="C2:D2"/>
    <mergeCell ref="B3:D3"/>
    <mergeCell ref="B4:D4"/>
    <mergeCell ref="C5:D5"/>
    <mergeCell ref="C6:D6"/>
    <mergeCell ref="B7:D7"/>
    <mergeCell ref="A9:E9"/>
  </mergeCells>
  <printOptions/>
  <pageMargins left="0.7480314960629921" right="0.7480314960629921" top="0.42" bottom="0.51" header="0.4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SheetLayoutView="100" zoomScalePageLayoutView="0" workbookViewId="0" topLeftCell="A1">
      <selection activeCell="A7" sqref="A7:C7"/>
    </sheetView>
  </sheetViews>
  <sheetFormatPr defaultColWidth="9.00390625" defaultRowHeight="12.75"/>
  <cols>
    <col min="1" max="1" width="27.125" style="0" customWidth="1"/>
    <col min="2" max="2" width="68.125" style="0" customWidth="1"/>
    <col min="3" max="3" width="30.00390625" style="0" customWidth="1"/>
    <col min="4" max="4" width="0.12890625" style="0" customWidth="1"/>
  </cols>
  <sheetData>
    <row r="1" spans="3:4" ht="15.75">
      <c r="C1" s="174" t="s">
        <v>5</v>
      </c>
      <c r="D1" s="174"/>
    </row>
    <row r="2" spans="1:4" ht="15.75">
      <c r="A2" s="174" t="s">
        <v>14</v>
      </c>
      <c r="B2" s="174"/>
      <c r="C2" s="174"/>
      <c r="D2" s="174"/>
    </row>
    <row r="3" spans="1:4" ht="15.75">
      <c r="A3" s="176" t="s">
        <v>6</v>
      </c>
      <c r="B3" s="176"/>
      <c r="C3" s="176"/>
      <c r="D3" s="1"/>
    </row>
    <row r="4" spans="1:4" ht="15.75">
      <c r="A4" s="174" t="s">
        <v>2</v>
      </c>
      <c r="B4" s="174"/>
      <c r="C4" s="174"/>
      <c r="D4" s="174"/>
    </row>
    <row r="5" spans="1:3" ht="18.75">
      <c r="A5" s="107"/>
      <c r="B5" s="177" t="s">
        <v>13</v>
      </c>
      <c r="C5" s="177"/>
    </row>
    <row r="6" spans="1:3" ht="18.75">
      <c r="A6" s="104"/>
      <c r="B6" s="178" t="s">
        <v>202</v>
      </c>
      <c r="C6" s="179"/>
    </row>
    <row r="7" spans="1:3" ht="18.75">
      <c r="A7" s="178" t="s">
        <v>201</v>
      </c>
      <c r="B7" s="178"/>
      <c r="C7" s="178"/>
    </row>
    <row r="8" spans="1:3" ht="18.75">
      <c r="A8" s="104"/>
      <c r="B8" s="105"/>
      <c r="C8" s="106"/>
    </row>
    <row r="9" spans="1:3" ht="18.75">
      <c r="A9" s="104"/>
      <c r="B9" s="105"/>
      <c r="C9" s="106"/>
    </row>
    <row r="10" spans="1:3" ht="15" customHeight="1">
      <c r="A10" s="180" t="s">
        <v>200</v>
      </c>
      <c r="B10" s="180"/>
      <c r="C10" s="180"/>
    </row>
    <row r="11" spans="1:3" ht="34.5" customHeight="1">
      <c r="A11" s="180"/>
      <c r="B11" s="180"/>
      <c r="C11" s="180"/>
    </row>
    <row r="12" spans="1:3" ht="18.75">
      <c r="A12" s="104"/>
      <c r="B12" s="103"/>
      <c r="C12" s="102"/>
    </row>
    <row r="13" spans="1:3" ht="18.75">
      <c r="A13" s="101" t="s">
        <v>163</v>
      </c>
      <c r="B13" s="100" t="s">
        <v>199</v>
      </c>
      <c r="C13" s="99" t="s">
        <v>198</v>
      </c>
    </row>
    <row r="14" spans="1:3" ht="21.75" customHeight="1">
      <c r="A14" s="98" t="s">
        <v>197</v>
      </c>
      <c r="B14" s="97" t="s">
        <v>196</v>
      </c>
      <c r="C14" s="96">
        <v>2252</v>
      </c>
    </row>
    <row r="15" spans="1:3" ht="19.5" customHeight="1">
      <c r="A15" s="94" t="s">
        <v>195</v>
      </c>
      <c r="B15" s="93" t="s">
        <v>194</v>
      </c>
      <c r="C15" s="95">
        <f>C16+C17+C18</f>
        <v>787.7</v>
      </c>
    </row>
    <row r="16" spans="1:3" ht="35.25" customHeight="1">
      <c r="A16" s="94" t="s">
        <v>193</v>
      </c>
      <c r="B16" s="93" t="s">
        <v>192</v>
      </c>
      <c r="C16" s="89">
        <v>101.1</v>
      </c>
    </row>
    <row r="17" spans="1:3" ht="35.25" customHeight="1">
      <c r="A17" s="94" t="s">
        <v>191</v>
      </c>
      <c r="B17" s="93" t="s">
        <v>190</v>
      </c>
      <c r="C17" s="89">
        <v>616.6</v>
      </c>
    </row>
    <row r="18" spans="1:3" ht="18" customHeight="1">
      <c r="A18" s="91"/>
      <c r="B18" s="93" t="s">
        <v>189</v>
      </c>
      <c r="C18" s="86">
        <f>C19+C20</f>
        <v>70</v>
      </c>
    </row>
    <row r="19" spans="1:3" ht="56.25" customHeight="1">
      <c r="A19" s="91" t="s">
        <v>188</v>
      </c>
      <c r="B19" s="90" t="s">
        <v>187</v>
      </c>
      <c r="C19" s="92">
        <v>69.6</v>
      </c>
    </row>
    <row r="20" spans="1:3" ht="56.25" customHeight="1">
      <c r="A20" s="91" t="s">
        <v>186</v>
      </c>
      <c r="B20" s="90" t="s">
        <v>185</v>
      </c>
      <c r="C20" s="89">
        <v>0.4</v>
      </c>
    </row>
    <row r="21" spans="1:3" ht="19.5" customHeight="1">
      <c r="A21" s="91"/>
      <c r="B21" s="90" t="s">
        <v>244</v>
      </c>
      <c r="C21" s="95">
        <v>174.2</v>
      </c>
    </row>
    <row r="22" spans="1:3" ht="93" customHeight="1">
      <c r="A22" s="91" t="s">
        <v>243</v>
      </c>
      <c r="B22" s="90" t="s">
        <v>242</v>
      </c>
      <c r="C22" s="89">
        <v>174.2</v>
      </c>
    </row>
    <row r="23" spans="1:5" ht="18.75">
      <c r="A23" s="88"/>
      <c r="B23" s="87" t="s">
        <v>184</v>
      </c>
      <c r="C23" s="86">
        <f>C14+C15+C21</f>
        <v>3213.8999999999996</v>
      </c>
      <c r="E23" t="s">
        <v>4</v>
      </c>
    </row>
  </sheetData>
  <sheetProtection/>
  <mergeCells count="8">
    <mergeCell ref="B6:C6"/>
    <mergeCell ref="A10:C11"/>
    <mergeCell ref="A7:C7"/>
    <mergeCell ref="C1:D1"/>
    <mergeCell ref="A4:D4"/>
    <mergeCell ref="A2:D2"/>
    <mergeCell ref="A3:C3"/>
    <mergeCell ref="B5:C5"/>
  </mergeCells>
  <printOptions/>
  <pageMargins left="0.8661417322834646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C36"/>
  <sheetViews>
    <sheetView zoomScalePageLayoutView="0" workbookViewId="0" topLeftCell="A27">
      <selection activeCell="A53" sqref="A53"/>
    </sheetView>
  </sheetViews>
  <sheetFormatPr defaultColWidth="9.00390625" defaultRowHeight="12.75"/>
  <cols>
    <col min="1" max="1" width="35.25390625" style="108" customWidth="1"/>
    <col min="2" max="2" width="83.875" style="108" customWidth="1"/>
    <col min="3" max="3" width="11.875" style="108" customWidth="1"/>
    <col min="4" max="16384" width="9.125" style="108" customWidth="1"/>
  </cols>
  <sheetData>
    <row r="1" spans="2:3" ht="15.75">
      <c r="B1" s="184" t="s">
        <v>203</v>
      </c>
      <c r="C1" s="184"/>
    </row>
    <row r="2" spans="2:3" ht="15.75">
      <c r="B2" s="184" t="s">
        <v>204</v>
      </c>
      <c r="C2" s="184"/>
    </row>
    <row r="3" spans="1:3" ht="12.75" customHeight="1">
      <c r="A3" s="184" t="s">
        <v>160</v>
      </c>
      <c r="B3" s="184"/>
      <c r="C3" s="184"/>
    </row>
    <row r="4" ht="15.75">
      <c r="A4" s="109" t="s">
        <v>17</v>
      </c>
    </row>
    <row r="5" ht="2.25" customHeight="1">
      <c r="A5" s="109"/>
    </row>
    <row r="6" ht="15.75" hidden="1">
      <c r="A6" s="109"/>
    </row>
    <row r="7" ht="15.75" hidden="1">
      <c r="A7" s="109"/>
    </row>
    <row r="8" spans="1:2" ht="41.25" customHeight="1">
      <c r="A8" s="185" t="s">
        <v>205</v>
      </c>
      <c r="B8" s="185"/>
    </row>
    <row r="9" spans="1:3" ht="18.75" customHeight="1">
      <c r="A9" s="186"/>
      <c r="B9" s="186"/>
      <c r="C9" s="186"/>
    </row>
    <row r="10" spans="1:3" ht="19.5" thickBot="1">
      <c r="A10" s="110"/>
      <c r="B10" s="187" t="s">
        <v>206</v>
      </c>
      <c r="C10" s="187"/>
    </row>
    <row r="11" spans="1:3" ht="69" customHeight="1" thickBot="1">
      <c r="A11" s="111" t="s">
        <v>207</v>
      </c>
      <c r="B11" s="112" t="s">
        <v>208</v>
      </c>
      <c r="C11" s="112" t="s">
        <v>18</v>
      </c>
    </row>
    <row r="12" spans="1:3" ht="15.75" thickBot="1">
      <c r="A12" s="113">
        <v>1</v>
      </c>
      <c r="B12" s="114">
        <v>2</v>
      </c>
      <c r="C12" s="114">
        <v>3</v>
      </c>
    </row>
    <row r="13" spans="1:3" ht="27" customHeight="1" thickBot="1">
      <c r="A13" s="115" t="s">
        <v>197</v>
      </c>
      <c r="B13" s="116" t="s">
        <v>209</v>
      </c>
      <c r="C13" s="117">
        <f>C14+C15+C20+C21+C24+C25+C26+C27+C28+C29</f>
        <v>2252</v>
      </c>
    </row>
    <row r="14" spans="1:3" ht="63.75" customHeight="1" thickBot="1">
      <c r="A14" s="118" t="s">
        <v>210</v>
      </c>
      <c r="B14" s="119" t="s">
        <v>211</v>
      </c>
      <c r="C14" s="120">
        <v>1403</v>
      </c>
    </row>
    <row r="15" spans="1:3" ht="36" customHeight="1" thickBot="1">
      <c r="A15" s="121" t="s">
        <v>212</v>
      </c>
      <c r="B15" s="122" t="s">
        <v>213</v>
      </c>
      <c r="C15" s="123">
        <f>C16+C17+C18+C19</f>
        <v>227</v>
      </c>
    </row>
    <row r="16" spans="1:3" ht="46.5" customHeight="1" thickBot="1">
      <c r="A16" s="124" t="s">
        <v>214</v>
      </c>
      <c r="B16" s="125" t="s">
        <v>215</v>
      </c>
      <c r="C16" s="126">
        <v>84</v>
      </c>
    </row>
    <row r="17" spans="1:3" ht="60.75" customHeight="1" thickBot="1">
      <c r="A17" s="127" t="s">
        <v>216</v>
      </c>
      <c r="B17" s="128" t="s">
        <v>217</v>
      </c>
      <c r="C17" s="129">
        <v>3</v>
      </c>
    </row>
    <row r="18" spans="1:3" ht="46.5" customHeight="1" thickBot="1">
      <c r="A18" s="124" t="s">
        <v>218</v>
      </c>
      <c r="B18" s="125" t="s">
        <v>219</v>
      </c>
      <c r="C18" s="126">
        <v>140</v>
      </c>
    </row>
    <row r="19" spans="1:3" ht="46.5" customHeight="1" thickBot="1">
      <c r="A19" s="127" t="s">
        <v>220</v>
      </c>
      <c r="B19" s="128" t="s">
        <v>221</v>
      </c>
      <c r="C19" s="129">
        <v>0</v>
      </c>
    </row>
    <row r="20" spans="1:3" ht="32.25" customHeight="1" thickBot="1">
      <c r="A20" s="130" t="s">
        <v>222</v>
      </c>
      <c r="B20" s="131" t="s">
        <v>223</v>
      </c>
      <c r="C20" s="132">
        <v>0</v>
      </c>
    </row>
    <row r="21" spans="1:3" ht="30" customHeight="1" thickBot="1">
      <c r="A21" s="118" t="s">
        <v>224</v>
      </c>
      <c r="B21" s="133" t="s">
        <v>225</v>
      </c>
      <c r="C21" s="120">
        <v>365</v>
      </c>
    </row>
    <row r="22" spans="1:3" ht="409.5" customHeight="1" hidden="1">
      <c r="A22" s="181"/>
      <c r="B22" s="182"/>
      <c r="C22" s="183"/>
    </row>
    <row r="23" spans="1:3" ht="13.5" hidden="1" thickBot="1">
      <c r="A23" s="181"/>
      <c r="B23" s="182"/>
      <c r="C23" s="183"/>
    </row>
    <row r="24" spans="1:3" ht="32.25" thickBot="1">
      <c r="A24" s="134" t="s">
        <v>226</v>
      </c>
      <c r="B24" s="135" t="s">
        <v>227</v>
      </c>
      <c r="C24" s="132">
        <v>200</v>
      </c>
    </row>
    <row r="25" spans="1:3" ht="33.75" customHeight="1" thickBot="1">
      <c r="A25" s="130" t="s">
        <v>228</v>
      </c>
      <c r="B25" s="131" t="s">
        <v>229</v>
      </c>
      <c r="C25" s="136">
        <v>40</v>
      </c>
    </row>
    <row r="26" spans="1:3" ht="45" customHeight="1" thickBot="1">
      <c r="A26" s="118" t="s">
        <v>230</v>
      </c>
      <c r="B26" s="137" t="s">
        <v>231</v>
      </c>
      <c r="C26" s="120">
        <v>7</v>
      </c>
    </row>
    <row r="27" spans="1:3" ht="33.75" customHeight="1" thickBot="1">
      <c r="A27" s="130" t="s">
        <v>232</v>
      </c>
      <c r="B27" s="119" t="s">
        <v>233</v>
      </c>
      <c r="C27" s="120">
        <v>0</v>
      </c>
    </row>
    <row r="28" spans="1:3" ht="64.5" customHeight="1" thickBot="1">
      <c r="A28" s="130" t="s">
        <v>234</v>
      </c>
      <c r="B28" s="119" t="s">
        <v>235</v>
      </c>
      <c r="C28" s="120">
        <v>0</v>
      </c>
    </row>
    <row r="29" spans="1:3" ht="64.5" customHeight="1" thickBot="1">
      <c r="A29" s="130" t="s">
        <v>236</v>
      </c>
      <c r="B29" s="131" t="s">
        <v>237</v>
      </c>
      <c r="C29" s="120">
        <v>10</v>
      </c>
    </row>
    <row r="30" spans="1:3" ht="31.5" customHeight="1" thickBot="1">
      <c r="A30" s="138" t="s">
        <v>195</v>
      </c>
      <c r="B30" s="139" t="s">
        <v>238</v>
      </c>
      <c r="C30" s="140">
        <f>C31+C32+C33+C34+C35</f>
        <v>961.9000000000001</v>
      </c>
    </row>
    <row r="31" spans="1:3" ht="31.5" customHeight="1" thickBot="1">
      <c r="A31" s="130" t="s">
        <v>193</v>
      </c>
      <c r="B31" s="131" t="s">
        <v>192</v>
      </c>
      <c r="C31" s="126">
        <v>101.1</v>
      </c>
    </row>
    <row r="32" spans="1:3" ht="33.75" customHeight="1" thickBot="1">
      <c r="A32" s="141" t="s">
        <v>191</v>
      </c>
      <c r="B32" s="142" t="s">
        <v>239</v>
      </c>
      <c r="C32" s="129">
        <v>616.6</v>
      </c>
    </row>
    <row r="33" spans="1:3" ht="32.25" thickBot="1">
      <c r="A33" s="143" t="s">
        <v>188</v>
      </c>
      <c r="B33" s="144" t="s">
        <v>240</v>
      </c>
      <c r="C33" s="145">
        <v>69.6</v>
      </c>
    </row>
    <row r="34" spans="1:3" ht="32.25" customHeight="1" thickBot="1">
      <c r="A34" s="146" t="s">
        <v>186</v>
      </c>
      <c r="B34" s="119" t="s">
        <v>185</v>
      </c>
      <c r="C34" s="120">
        <v>0.4</v>
      </c>
    </row>
    <row r="35" spans="1:3" ht="64.5" customHeight="1" thickBot="1">
      <c r="A35" s="148" t="s">
        <v>243</v>
      </c>
      <c r="B35" s="119" t="s">
        <v>242</v>
      </c>
      <c r="C35" s="120">
        <v>174.2</v>
      </c>
    </row>
    <row r="36" spans="1:3" ht="15" thickBot="1">
      <c r="A36" s="147"/>
      <c r="B36" s="116" t="s">
        <v>241</v>
      </c>
      <c r="C36" s="117">
        <f>C13+C30</f>
        <v>3213.9</v>
      </c>
    </row>
  </sheetData>
  <sheetProtection selectLockedCells="1" selectUnlockedCells="1"/>
  <mergeCells count="9">
    <mergeCell ref="A22:A23"/>
    <mergeCell ref="B22:B23"/>
    <mergeCell ref="C22:C23"/>
    <mergeCell ref="B1:C1"/>
    <mergeCell ref="B2:C2"/>
    <mergeCell ref="A3:C3"/>
    <mergeCell ref="A8:B8"/>
    <mergeCell ref="A9:C9"/>
    <mergeCell ref="B10:C10"/>
  </mergeCells>
  <printOptions/>
  <pageMargins left="0.9" right="0.1701388888888889" top="0.22013888888888888" bottom="0.3902777777777778" header="0.19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6" sqref="B6:D6"/>
    </sheetView>
  </sheetViews>
  <sheetFormatPr defaultColWidth="9.00390625" defaultRowHeight="12.75"/>
  <cols>
    <col min="1" max="1" width="79.125" style="0" customWidth="1"/>
    <col min="2" max="2" width="14.625" style="0" customWidth="1"/>
    <col min="3" max="3" width="14.25390625" style="0" customWidth="1"/>
    <col min="4" max="4" width="20.00390625" style="0" customWidth="1"/>
  </cols>
  <sheetData>
    <row r="1" spans="2:4" ht="15.75">
      <c r="B1" s="174" t="s">
        <v>7</v>
      </c>
      <c r="C1" s="174"/>
      <c r="D1" s="174"/>
    </row>
    <row r="2" spans="1:4" ht="15.75">
      <c r="A2" s="174" t="s">
        <v>15</v>
      </c>
      <c r="B2" s="174"/>
      <c r="C2" s="174"/>
      <c r="D2" s="174"/>
    </row>
    <row r="3" spans="1:4" ht="15.75">
      <c r="A3" s="176" t="s">
        <v>9</v>
      </c>
      <c r="B3" s="176"/>
      <c r="C3" s="176"/>
      <c r="D3" s="176"/>
    </row>
    <row r="4" spans="1:4" ht="15.75">
      <c r="A4" s="174" t="s">
        <v>2</v>
      </c>
      <c r="B4" s="174"/>
      <c r="C4" s="174"/>
      <c r="D4" s="174"/>
    </row>
    <row r="5" spans="1:4" ht="15.75">
      <c r="A5" s="1"/>
      <c r="B5" s="188" t="s">
        <v>8</v>
      </c>
      <c r="C5" s="188"/>
      <c r="D5" s="188"/>
    </row>
    <row r="6" spans="1:4" ht="15.75">
      <c r="A6" s="1"/>
      <c r="B6" s="188" t="s">
        <v>154</v>
      </c>
      <c r="C6" s="188"/>
      <c r="D6" s="188"/>
    </row>
    <row r="7" spans="1:4" ht="15.75">
      <c r="A7" s="188" t="s">
        <v>142</v>
      </c>
      <c r="B7" s="188"/>
      <c r="C7" s="188"/>
      <c r="D7" s="188"/>
    </row>
    <row r="8" spans="1:4" ht="15.75">
      <c r="A8" s="1" t="s">
        <v>17</v>
      </c>
      <c r="B8" s="189"/>
      <c r="C8" s="189"/>
      <c r="D8" s="189"/>
    </row>
    <row r="9" spans="1:4" ht="18.75" customHeight="1">
      <c r="A9" s="170" t="s">
        <v>19</v>
      </c>
      <c r="B9" s="170"/>
      <c r="C9" s="170"/>
      <c r="D9" s="170"/>
    </row>
    <row r="10" spans="1:4" ht="18.75" customHeight="1" thickBot="1">
      <c r="A10" s="171" t="s">
        <v>20</v>
      </c>
      <c r="B10" s="171"/>
      <c r="C10" s="171"/>
      <c r="D10" s="171"/>
    </row>
    <row r="11" spans="1:4" ht="14.25">
      <c r="A11" s="6" t="s">
        <v>21</v>
      </c>
      <c r="B11" s="7" t="s">
        <v>22</v>
      </c>
      <c r="C11" s="7" t="s">
        <v>23</v>
      </c>
      <c r="D11" s="7" t="s">
        <v>18</v>
      </c>
    </row>
    <row r="12" spans="1:4" ht="15">
      <c r="A12" s="8">
        <v>1</v>
      </c>
      <c r="B12" s="9">
        <v>2</v>
      </c>
      <c r="C12" s="9">
        <v>3</v>
      </c>
      <c r="D12" s="9">
        <v>4</v>
      </c>
    </row>
    <row r="13" spans="1:4" ht="15.75">
      <c r="A13" s="10" t="s">
        <v>24</v>
      </c>
      <c r="B13" s="11">
        <v>1</v>
      </c>
      <c r="C13" s="11">
        <v>0</v>
      </c>
      <c r="D13" s="12">
        <f>D14+D15+D16+D17+D18</f>
        <v>1964.7</v>
      </c>
    </row>
    <row r="14" spans="1:4" ht="31.5">
      <c r="A14" s="4" t="s">
        <v>25</v>
      </c>
      <c r="B14" s="13">
        <v>1</v>
      </c>
      <c r="C14" s="13">
        <v>2</v>
      </c>
      <c r="D14" s="14">
        <v>550</v>
      </c>
    </row>
    <row r="15" spans="1:7" ht="47.25">
      <c r="A15" s="4" t="s">
        <v>26</v>
      </c>
      <c r="B15" s="13">
        <v>1</v>
      </c>
      <c r="C15" s="13">
        <v>4</v>
      </c>
      <c r="D15" s="14">
        <v>1246.8</v>
      </c>
      <c r="E15" s="15"/>
      <c r="F15" s="16"/>
      <c r="G15" s="16"/>
    </row>
    <row r="16" spans="1:4" ht="31.5">
      <c r="A16" s="4" t="s">
        <v>27</v>
      </c>
      <c r="B16" s="13">
        <v>1</v>
      </c>
      <c r="C16" s="13">
        <v>6</v>
      </c>
      <c r="D16" s="14">
        <v>39.4</v>
      </c>
    </row>
    <row r="17" spans="1:4" ht="15.75">
      <c r="A17" s="4" t="s">
        <v>28</v>
      </c>
      <c r="B17" s="13">
        <v>1</v>
      </c>
      <c r="C17" s="5">
        <v>11</v>
      </c>
      <c r="D17" s="14">
        <v>15.8</v>
      </c>
    </row>
    <row r="18" spans="1:6" ht="15.75">
      <c r="A18" s="4" t="s">
        <v>29</v>
      </c>
      <c r="B18" s="13">
        <v>1</v>
      </c>
      <c r="C18" s="5">
        <v>13</v>
      </c>
      <c r="D18" s="14">
        <v>112.7</v>
      </c>
      <c r="E18" s="17"/>
      <c r="F18" s="16"/>
    </row>
    <row r="19" spans="1:4" ht="15.75">
      <c r="A19" s="18" t="s">
        <v>30</v>
      </c>
      <c r="B19" s="19">
        <v>2</v>
      </c>
      <c r="C19" s="19">
        <v>0</v>
      </c>
      <c r="D19" s="20">
        <f>D20</f>
        <v>69.6</v>
      </c>
    </row>
    <row r="20" spans="1:4" ht="15.75">
      <c r="A20" s="4" t="s">
        <v>31</v>
      </c>
      <c r="B20" s="13">
        <v>2</v>
      </c>
      <c r="C20" s="13">
        <v>3</v>
      </c>
      <c r="D20" s="14">
        <v>69.6</v>
      </c>
    </row>
    <row r="21" spans="1:4" ht="31.5">
      <c r="A21" s="18" t="s">
        <v>32</v>
      </c>
      <c r="B21" s="19">
        <v>3</v>
      </c>
      <c r="C21" s="19">
        <v>0</v>
      </c>
      <c r="D21" s="20">
        <f>D22</f>
        <v>47.3</v>
      </c>
    </row>
    <row r="22" spans="1:4" ht="15.75">
      <c r="A22" s="4" t="s">
        <v>33</v>
      </c>
      <c r="B22" s="13">
        <v>3</v>
      </c>
      <c r="C22" s="13">
        <v>10</v>
      </c>
      <c r="D22" s="14">
        <v>47.3</v>
      </c>
    </row>
    <row r="23" spans="1:4" ht="15.75">
      <c r="A23" s="18" t="s">
        <v>34</v>
      </c>
      <c r="B23" s="19">
        <v>4</v>
      </c>
      <c r="C23" s="19">
        <v>0</v>
      </c>
      <c r="D23" s="21">
        <f>D24</f>
        <v>280.6</v>
      </c>
    </row>
    <row r="24" spans="1:4" ht="15.75">
      <c r="A24" s="4" t="s">
        <v>35</v>
      </c>
      <c r="B24" s="13">
        <v>4</v>
      </c>
      <c r="C24" s="13">
        <v>9</v>
      </c>
      <c r="D24" s="22">
        <v>280.6</v>
      </c>
    </row>
    <row r="25" spans="1:4" ht="15.75">
      <c r="A25" s="18" t="s">
        <v>36</v>
      </c>
      <c r="B25" s="19">
        <v>5</v>
      </c>
      <c r="C25" s="19">
        <v>0</v>
      </c>
      <c r="D25" s="21">
        <f>D26+D27+D28</f>
        <v>592.9000000000001</v>
      </c>
    </row>
    <row r="26" spans="1:4" ht="15.75">
      <c r="A26" s="4" t="s">
        <v>37</v>
      </c>
      <c r="B26" s="13">
        <v>5</v>
      </c>
      <c r="C26" s="13">
        <v>1</v>
      </c>
      <c r="D26" s="22">
        <v>127.5</v>
      </c>
    </row>
    <row r="27" spans="1:4" ht="15.75">
      <c r="A27" s="4" t="s">
        <v>38</v>
      </c>
      <c r="B27" s="13">
        <v>5</v>
      </c>
      <c r="C27" s="13">
        <v>2</v>
      </c>
      <c r="D27" s="22">
        <v>11.8</v>
      </c>
    </row>
    <row r="28" spans="1:4" ht="15.75">
      <c r="A28" s="4" t="s">
        <v>39</v>
      </c>
      <c r="B28" s="13">
        <v>5</v>
      </c>
      <c r="C28" s="13">
        <v>3</v>
      </c>
      <c r="D28" s="22">
        <v>453.6</v>
      </c>
    </row>
    <row r="29" spans="1:4" ht="15.75">
      <c r="A29" s="18" t="s">
        <v>40</v>
      </c>
      <c r="B29" s="19">
        <v>7</v>
      </c>
      <c r="C29" s="19">
        <v>0</v>
      </c>
      <c r="D29" s="21">
        <f>D30</f>
        <v>7.4</v>
      </c>
    </row>
    <row r="30" spans="1:4" ht="15.75">
      <c r="A30" s="4" t="s">
        <v>41</v>
      </c>
      <c r="B30" s="13">
        <v>7</v>
      </c>
      <c r="C30" s="13">
        <v>7</v>
      </c>
      <c r="D30" s="22">
        <v>7.4</v>
      </c>
    </row>
    <row r="31" spans="1:4" ht="15.75">
      <c r="A31" s="18" t="s">
        <v>42</v>
      </c>
      <c r="B31" s="19">
        <v>8</v>
      </c>
      <c r="C31" s="19">
        <v>0</v>
      </c>
      <c r="D31" s="21">
        <f>D32</f>
        <v>20.9</v>
      </c>
    </row>
    <row r="32" spans="1:4" ht="15.75">
      <c r="A32" s="4" t="s">
        <v>43</v>
      </c>
      <c r="B32" s="13">
        <v>8</v>
      </c>
      <c r="C32" s="13">
        <v>1</v>
      </c>
      <c r="D32" s="22">
        <v>20.9</v>
      </c>
    </row>
    <row r="33" spans="1:4" ht="15.75">
      <c r="A33" s="18" t="s">
        <v>44</v>
      </c>
      <c r="B33" s="23">
        <v>10</v>
      </c>
      <c r="C33" s="19">
        <v>0</v>
      </c>
      <c r="D33" s="21">
        <f>D34</f>
        <v>264.2</v>
      </c>
    </row>
    <row r="34" spans="1:4" ht="15.75">
      <c r="A34" s="4" t="s">
        <v>45</v>
      </c>
      <c r="B34" s="5">
        <v>10</v>
      </c>
      <c r="C34" s="13">
        <v>1</v>
      </c>
      <c r="D34" s="22">
        <v>264.2</v>
      </c>
    </row>
    <row r="35" spans="1:5" ht="15.75">
      <c r="A35" s="18" t="s">
        <v>46</v>
      </c>
      <c r="B35" s="5"/>
      <c r="C35" s="5"/>
      <c r="D35" s="21">
        <f>D13+D19+D21+D23+D25+D29+D31+D33</f>
        <v>3247.6</v>
      </c>
      <c r="E35" t="s">
        <v>4</v>
      </c>
    </row>
  </sheetData>
  <sheetProtection selectLockedCells="1" selectUnlockedCells="1"/>
  <mergeCells count="10">
    <mergeCell ref="A9:D9"/>
    <mergeCell ref="A10:D10"/>
    <mergeCell ref="B5:D5"/>
    <mergeCell ref="B6:D6"/>
    <mergeCell ref="A7:D7"/>
    <mergeCell ref="B8:D8"/>
    <mergeCell ref="B1:D1"/>
    <mergeCell ref="A2:D2"/>
    <mergeCell ref="A3:D3"/>
    <mergeCell ref="A4:D4"/>
  </mergeCells>
  <printOptions/>
  <pageMargins left="0.87" right="0.3402777777777778" top="0.18" bottom="0.17" header="0.17" footer="0.17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9.00390625" defaultRowHeight="12.75"/>
  <cols>
    <col min="1" max="1" width="74.875" style="0" customWidth="1"/>
    <col min="4" max="4" width="9.75390625" style="0" customWidth="1"/>
    <col min="5" max="5" width="11.625" style="0" customWidth="1"/>
    <col min="6" max="6" width="8.625" style="0" customWidth="1"/>
    <col min="7" max="7" width="13.625" style="0" customWidth="1"/>
  </cols>
  <sheetData>
    <row r="1" spans="1:7" ht="15.75">
      <c r="A1" s="173"/>
      <c r="B1" s="174" t="s">
        <v>10</v>
      </c>
      <c r="C1" s="174"/>
      <c r="D1" s="174"/>
      <c r="E1" s="174"/>
      <c r="F1" s="174"/>
      <c r="G1" s="174"/>
    </row>
    <row r="2" spans="1:7" ht="15.75">
      <c r="A2" s="174" t="s">
        <v>15</v>
      </c>
      <c r="B2" s="174"/>
      <c r="C2" s="174"/>
      <c r="D2" s="174"/>
      <c r="E2" s="174"/>
      <c r="F2" s="174"/>
      <c r="G2" s="174"/>
    </row>
    <row r="3" spans="1:7" ht="15.75">
      <c r="A3" s="176" t="s">
        <v>12</v>
      </c>
      <c r="B3" s="176"/>
      <c r="C3" s="176"/>
      <c r="D3" s="176"/>
      <c r="E3" s="176"/>
      <c r="F3" s="176"/>
      <c r="G3" s="176"/>
    </row>
    <row r="4" spans="1:7" ht="15.75">
      <c r="A4" s="174" t="s">
        <v>2</v>
      </c>
      <c r="B4" s="174"/>
      <c r="C4" s="174"/>
      <c r="D4" s="174"/>
      <c r="E4" s="174"/>
      <c r="F4" s="174"/>
      <c r="G4" s="174"/>
    </row>
    <row r="5" spans="1:7" ht="15.75">
      <c r="A5" s="1"/>
      <c r="B5" s="173"/>
      <c r="C5" s="173"/>
      <c r="D5" s="188" t="s">
        <v>11</v>
      </c>
      <c r="E5" s="188"/>
      <c r="F5" s="188"/>
      <c r="G5" s="188"/>
    </row>
    <row r="6" spans="1:7" ht="13.5" customHeight="1">
      <c r="A6" s="1"/>
      <c r="B6" s="173"/>
      <c r="C6" s="210" t="s">
        <v>153</v>
      </c>
      <c r="D6" s="210"/>
      <c r="E6" s="210"/>
      <c r="F6" s="210"/>
      <c r="G6" s="210"/>
    </row>
    <row r="7" spans="1:7" ht="15" customHeight="1">
      <c r="A7" s="188" t="s">
        <v>47</v>
      </c>
      <c r="B7" s="188"/>
      <c r="C7" s="188"/>
      <c r="D7" s="188"/>
      <c r="E7" s="188"/>
      <c r="F7" s="188"/>
      <c r="G7" s="188"/>
    </row>
    <row r="8" ht="15.75">
      <c r="A8" s="1" t="s">
        <v>17</v>
      </c>
    </row>
    <row r="9" spans="1:7" ht="18.75" customHeight="1">
      <c r="A9" s="170" t="s">
        <v>48</v>
      </c>
      <c r="B9" s="170"/>
      <c r="C9" s="170"/>
      <c r="D9" s="170"/>
      <c r="E9" s="170"/>
      <c r="F9" s="170"/>
      <c r="G9" s="170"/>
    </row>
    <row r="10" spans="1:7" ht="37.5" customHeight="1">
      <c r="A10" s="170" t="s">
        <v>49</v>
      </c>
      <c r="B10" s="170"/>
      <c r="C10" s="170"/>
      <c r="D10" s="170"/>
      <c r="E10" s="170"/>
      <c r="F10" s="170"/>
      <c r="G10" s="170"/>
    </row>
    <row r="11" spans="1:7" ht="18.75">
      <c r="A11" s="171" t="s">
        <v>50</v>
      </c>
      <c r="B11" s="171"/>
      <c r="C11" s="171"/>
      <c r="D11" s="171"/>
      <c r="E11" s="171"/>
      <c r="F11" s="171"/>
      <c r="G11" s="171"/>
    </row>
    <row r="12" spans="1:7" ht="75.75" customHeight="1">
      <c r="A12" s="24" t="s">
        <v>51</v>
      </c>
      <c r="B12" s="25" t="s">
        <v>52</v>
      </c>
      <c r="C12" s="26" t="s">
        <v>53</v>
      </c>
      <c r="D12" s="26" t="s">
        <v>54</v>
      </c>
      <c r="E12" s="26" t="s">
        <v>55</v>
      </c>
      <c r="F12" s="26" t="s">
        <v>56</v>
      </c>
      <c r="G12" s="26" t="s">
        <v>18</v>
      </c>
    </row>
    <row r="13" spans="1:7" ht="15">
      <c r="A13" s="27">
        <v>1</v>
      </c>
      <c r="B13" s="28">
        <v>2</v>
      </c>
      <c r="C13" s="28">
        <v>3</v>
      </c>
      <c r="D13" s="28">
        <v>4</v>
      </c>
      <c r="E13" s="28">
        <v>5</v>
      </c>
      <c r="F13" s="29">
        <v>6</v>
      </c>
      <c r="G13" s="30"/>
    </row>
    <row r="14" spans="1:7" ht="15.75">
      <c r="A14" s="10" t="s">
        <v>57</v>
      </c>
      <c r="B14" s="31">
        <v>809</v>
      </c>
      <c r="C14" s="31"/>
      <c r="D14" s="31"/>
      <c r="E14" s="31"/>
      <c r="F14" s="31"/>
      <c r="G14" s="31"/>
    </row>
    <row r="15" spans="1:7" ht="15.75">
      <c r="A15" s="18" t="s">
        <v>24</v>
      </c>
      <c r="B15" s="23">
        <v>809</v>
      </c>
      <c r="C15" s="32" t="s">
        <v>58</v>
      </c>
      <c r="D15" s="32" t="s">
        <v>59</v>
      </c>
      <c r="E15" s="23"/>
      <c r="F15" s="23"/>
      <c r="G15" s="33">
        <f>G16+G21+G40+G45+G49</f>
        <v>1964.7000000000003</v>
      </c>
    </row>
    <row r="16" spans="1:7" ht="31.5">
      <c r="A16" s="34" t="s">
        <v>25</v>
      </c>
      <c r="B16" s="23">
        <v>809</v>
      </c>
      <c r="C16" s="32" t="s">
        <v>58</v>
      </c>
      <c r="D16" s="32" t="s">
        <v>60</v>
      </c>
      <c r="E16" s="35"/>
      <c r="F16" s="5"/>
      <c r="G16" s="33">
        <f>G19</f>
        <v>550</v>
      </c>
    </row>
    <row r="17" spans="1:7" ht="47.25">
      <c r="A17" s="4" t="s">
        <v>61</v>
      </c>
      <c r="B17" s="23">
        <v>809</v>
      </c>
      <c r="C17" s="32" t="s">
        <v>58</v>
      </c>
      <c r="D17" s="32" t="s">
        <v>60</v>
      </c>
      <c r="E17" s="35" t="s">
        <v>62</v>
      </c>
      <c r="F17" s="5"/>
      <c r="G17" s="36">
        <f>G18</f>
        <v>550</v>
      </c>
    </row>
    <row r="18" spans="1:7" ht="22.5" customHeight="1">
      <c r="A18" s="4" t="s">
        <v>63</v>
      </c>
      <c r="B18" s="23">
        <v>809</v>
      </c>
      <c r="C18" s="32" t="s">
        <v>58</v>
      </c>
      <c r="D18" s="32" t="s">
        <v>60</v>
      </c>
      <c r="E18" s="35" t="s">
        <v>64</v>
      </c>
      <c r="F18" s="5"/>
      <c r="G18" s="36">
        <f>G19</f>
        <v>550</v>
      </c>
    </row>
    <row r="19" spans="1:7" ht="23.25" customHeight="1">
      <c r="A19" s="4" t="s">
        <v>65</v>
      </c>
      <c r="B19" s="23">
        <v>809</v>
      </c>
      <c r="C19" s="32" t="s">
        <v>58</v>
      </c>
      <c r="D19" s="32" t="s">
        <v>60</v>
      </c>
      <c r="E19" s="35" t="s">
        <v>64</v>
      </c>
      <c r="F19" s="5">
        <v>120</v>
      </c>
      <c r="G19" s="36">
        <f>G20</f>
        <v>550</v>
      </c>
    </row>
    <row r="20" spans="1:7" ht="33" customHeight="1">
      <c r="A20" s="4" t="s">
        <v>66</v>
      </c>
      <c r="B20" s="23">
        <v>809</v>
      </c>
      <c r="C20" s="32" t="s">
        <v>58</v>
      </c>
      <c r="D20" s="32" t="s">
        <v>60</v>
      </c>
      <c r="E20" s="35" t="s">
        <v>64</v>
      </c>
      <c r="F20" s="5">
        <v>121</v>
      </c>
      <c r="G20" s="36">
        <v>550</v>
      </c>
    </row>
    <row r="21" spans="1:7" ht="47.25">
      <c r="A21" s="34" t="s">
        <v>26</v>
      </c>
      <c r="B21" s="23">
        <v>809</v>
      </c>
      <c r="C21" s="32" t="s">
        <v>58</v>
      </c>
      <c r="D21" s="32" t="s">
        <v>67</v>
      </c>
      <c r="E21" s="37"/>
      <c r="F21" s="38"/>
      <c r="G21" s="33">
        <f>G22+G33</f>
        <v>1246.8000000000002</v>
      </c>
    </row>
    <row r="22" spans="1:7" ht="47.25">
      <c r="A22" s="4" t="s">
        <v>61</v>
      </c>
      <c r="B22" s="23">
        <v>809</v>
      </c>
      <c r="C22" s="32" t="s">
        <v>58</v>
      </c>
      <c r="D22" s="32" t="s">
        <v>67</v>
      </c>
      <c r="E22" s="35" t="s">
        <v>62</v>
      </c>
      <c r="F22" s="5"/>
      <c r="G22" s="36">
        <f>G23</f>
        <v>1202.4</v>
      </c>
    </row>
    <row r="23" spans="1:7" ht="22.5" customHeight="1">
      <c r="A23" s="4" t="s">
        <v>68</v>
      </c>
      <c r="B23" s="23">
        <v>809</v>
      </c>
      <c r="C23" s="32" t="s">
        <v>58</v>
      </c>
      <c r="D23" s="32" t="s">
        <v>67</v>
      </c>
      <c r="E23" s="35" t="s">
        <v>69</v>
      </c>
      <c r="F23" s="5"/>
      <c r="G23" s="36">
        <f>G24+G26+G29</f>
        <v>1202.4</v>
      </c>
    </row>
    <row r="24" spans="1:7" ht="23.25" customHeight="1">
      <c r="A24" s="4" t="s">
        <v>70</v>
      </c>
      <c r="B24" s="23">
        <v>809</v>
      </c>
      <c r="C24" s="32" t="s">
        <v>58</v>
      </c>
      <c r="D24" s="32" t="s">
        <v>67</v>
      </c>
      <c r="E24" s="35" t="s">
        <v>69</v>
      </c>
      <c r="F24" s="5">
        <v>120</v>
      </c>
      <c r="G24" s="33">
        <f>G25</f>
        <v>1044</v>
      </c>
    </row>
    <row r="25" spans="1:7" ht="36.75" customHeight="1">
      <c r="A25" s="4" t="s">
        <v>66</v>
      </c>
      <c r="B25" s="23">
        <v>809</v>
      </c>
      <c r="C25" s="32" t="s">
        <v>58</v>
      </c>
      <c r="D25" s="32" t="s">
        <v>67</v>
      </c>
      <c r="E25" s="35" t="s">
        <v>69</v>
      </c>
      <c r="F25" s="5">
        <v>121</v>
      </c>
      <c r="G25" s="36">
        <v>1044</v>
      </c>
    </row>
    <row r="26" spans="1:7" ht="33" customHeight="1">
      <c r="A26" s="4" t="s">
        <v>71</v>
      </c>
      <c r="B26" s="23">
        <v>809</v>
      </c>
      <c r="C26" s="32" t="s">
        <v>58</v>
      </c>
      <c r="D26" s="32" t="s">
        <v>67</v>
      </c>
      <c r="E26" s="35" t="s">
        <v>69</v>
      </c>
      <c r="F26" s="5">
        <v>240</v>
      </c>
      <c r="G26" s="33">
        <f>G27+G28</f>
        <v>146.4</v>
      </c>
    </row>
    <row r="27" spans="1:7" ht="33" customHeight="1">
      <c r="A27" s="4" t="s">
        <v>72</v>
      </c>
      <c r="B27" s="23">
        <v>809</v>
      </c>
      <c r="C27" s="32" t="s">
        <v>58</v>
      </c>
      <c r="D27" s="32" t="s">
        <v>67</v>
      </c>
      <c r="E27" s="35" t="s">
        <v>69</v>
      </c>
      <c r="F27" s="5">
        <v>242</v>
      </c>
      <c r="G27" s="36">
        <v>76</v>
      </c>
    </row>
    <row r="28" spans="1:11" ht="33" customHeight="1">
      <c r="A28" s="4" t="s">
        <v>73</v>
      </c>
      <c r="B28" s="23">
        <v>809</v>
      </c>
      <c r="C28" s="32" t="s">
        <v>58</v>
      </c>
      <c r="D28" s="32" t="s">
        <v>67</v>
      </c>
      <c r="E28" s="35" t="s">
        <v>69</v>
      </c>
      <c r="F28" s="5">
        <v>244</v>
      </c>
      <c r="G28" s="36">
        <v>70.4</v>
      </c>
      <c r="K28" t="s">
        <v>0</v>
      </c>
    </row>
    <row r="29" spans="1:7" ht="18.75" customHeight="1" thickBot="1">
      <c r="A29" s="4" t="s">
        <v>74</v>
      </c>
      <c r="B29" s="23">
        <v>809</v>
      </c>
      <c r="C29" s="32" t="s">
        <v>58</v>
      </c>
      <c r="D29" s="32" t="s">
        <v>67</v>
      </c>
      <c r="E29" s="35" t="s">
        <v>69</v>
      </c>
      <c r="F29" s="5">
        <v>850</v>
      </c>
      <c r="G29" s="33">
        <f>G30+G31+G32</f>
        <v>12</v>
      </c>
    </row>
    <row r="30" spans="1:7" ht="18.75" customHeight="1" thickBot="1">
      <c r="A30" s="59" t="s">
        <v>75</v>
      </c>
      <c r="B30" s="149">
        <v>809</v>
      </c>
      <c r="C30" s="150" t="s">
        <v>58</v>
      </c>
      <c r="D30" s="150" t="s">
        <v>67</v>
      </c>
      <c r="E30" s="151" t="s">
        <v>69</v>
      </c>
      <c r="F30" s="152">
        <v>851</v>
      </c>
      <c r="G30" s="153">
        <v>0.1</v>
      </c>
    </row>
    <row r="31" spans="1:7" ht="18.75" customHeight="1" thickBot="1">
      <c r="A31" s="154" t="s">
        <v>76</v>
      </c>
      <c r="B31" s="155">
        <v>809</v>
      </c>
      <c r="C31" s="156" t="s">
        <v>77</v>
      </c>
      <c r="D31" s="156" t="s">
        <v>67</v>
      </c>
      <c r="E31" s="157" t="s">
        <v>69</v>
      </c>
      <c r="F31" s="158">
        <v>852</v>
      </c>
      <c r="G31" s="159">
        <v>9.5</v>
      </c>
    </row>
    <row r="32" spans="1:14" ht="18.75" customHeight="1" thickBot="1">
      <c r="A32" s="42" t="s">
        <v>246</v>
      </c>
      <c r="B32" s="43">
        <v>809</v>
      </c>
      <c r="C32" s="62" t="s">
        <v>77</v>
      </c>
      <c r="D32" s="62" t="s">
        <v>67</v>
      </c>
      <c r="E32" s="44" t="s">
        <v>69</v>
      </c>
      <c r="F32" s="45">
        <v>853</v>
      </c>
      <c r="G32" s="3">
        <v>2.4</v>
      </c>
      <c r="N32" t="s">
        <v>17</v>
      </c>
    </row>
    <row r="33" spans="1:7" ht="21" customHeight="1" thickBot="1">
      <c r="A33" s="200" t="s">
        <v>78</v>
      </c>
      <c r="B33" s="201">
        <v>809</v>
      </c>
      <c r="C33" s="63" t="s">
        <v>58</v>
      </c>
      <c r="D33" s="63" t="s">
        <v>67</v>
      </c>
      <c r="E33" s="203" t="s">
        <v>79</v>
      </c>
      <c r="F33" s="205"/>
      <c r="G33" s="207">
        <f>G35+G38</f>
        <v>44.4</v>
      </c>
    </row>
    <row r="34" spans="1:7" ht="1.5" customHeight="1" thickBot="1">
      <c r="A34" s="200"/>
      <c r="B34" s="202"/>
      <c r="C34" s="64" t="s">
        <v>58</v>
      </c>
      <c r="D34" s="64" t="s">
        <v>67</v>
      </c>
      <c r="E34" s="204"/>
      <c r="F34" s="206"/>
      <c r="G34" s="208"/>
    </row>
    <row r="35" spans="1:16" ht="79.5" thickBot="1">
      <c r="A35" s="4" t="s">
        <v>80</v>
      </c>
      <c r="B35" s="23">
        <v>809</v>
      </c>
      <c r="C35" s="32" t="s">
        <v>58</v>
      </c>
      <c r="D35" s="32" t="s">
        <v>67</v>
      </c>
      <c r="E35" s="35" t="s">
        <v>81</v>
      </c>
      <c r="F35" s="5"/>
      <c r="G35" s="36">
        <f>G36</f>
        <v>39.3</v>
      </c>
      <c r="P35" t="s">
        <v>16</v>
      </c>
    </row>
    <row r="36" spans="1:7" ht="47.25" customHeight="1">
      <c r="A36" s="4" t="s">
        <v>82</v>
      </c>
      <c r="B36" s="23">
        <v>809</v>
      </c>
      <c r="C36" s="32" t="s">
        <v>58</v>
      </c>
      <c r="D36" s="32" t="s">
        <v>67</v>
      </c>
      <c r="E36" s="35" t="s">
        <v>83</v>
      </c>
      <c r="F36" s="5"/>
      <c r="G36" s="2">
        <f>G37</f>
        <v>39.3</v>
      </c>
    </row>
    <row r="37" spans="1:7" ht="24" customHeight="1">
      <c r="A37" s="4" t="s">
        <v>84</v>
      </c>
      <c r="B37" s="23">
        <v>809</v>
      </c>
      <c r="C37" s="32" t="s">
        <v>58</v>
      </c>
      <c r="D37" s="32" t="s">
        <v>67</v>
      </c>
      <c r="E37" s="35" t="s">
        <v>83</v>
      </c>
      <c r="F37" s="5">
        <v>540</v>
      </c>
      <c r="G37" s="2">
        <v>39.3</v>
      </c>
    </row>
    <row r="38" spans="1:7" ht="94.5" customHeight="1">
      <c r="A38" s="40" t="s">
        <v>85</v>
      </c>
      <c r="B38" s="23">
        <v>809</v>
      </c>
      <c r="C38" s="32" t="s">
        <v>58</v>
      </c>
      <c r="D38" s="32" t="s">
        <v>67</v>
      </c>
      <c r="E38" s="35" t="s">
        <v>86</v>
      </c>
      <c r="F38" s="5"/>
      <c r="G38" s="2">
        <f>G39</f>
        <v>5.1</v>
      </c>
    </row>
    <row r="39" spans="1:7" ht="21.75" customHeight="1">
      <c r="A39" s="4" t="s">
        <v>84</v>
      </c>
      <c r="B39" s="23">
        <v>809</v>
      </c>
      <c r="C39" s="32" t="s">
        <v>58</v>
      </c>
      <c r="D39" s="32" t="s">
        <v>67</v>
      </c>
      <c r="E39" s="35" t="s">
        <v>87</v>
      </c>
      <c r="F39" s="5">
        <v>540</v>
      </c>
      <c r="G39" s="2">
        <v>5.1</v>
      </c>
    </row>
    <row r="40" spans="1:7" ht="32.25" customHeight="1">
      <c r="A40" s="34" t="s">
        <v>27</v>
      </c>
      <c r="B40" s="23">
        <v>809</v>
      </c>
      <c r="C40" s="32" t="s">
        <v>58</v>
      </c>
      <c r="D40" s="32" t="s">
        <v>88</v>
      </c>
      <c r="E40" s="37"/>
      <c r="F40" s="38"/>
      <c r="G40" s="39">
        <f>G41</f>
        <v>39.4</v>
      </c>
    </row>
    <row r="41" spans="1:7" ht="24" customHeight="1">
      <c r="A41" s="4" t="s">
        <v>78</v>
      </c>
      <c r="B41" s="23">
        <v>809</v>
      </c>
      <c r="C41" s="32" t="s">
        <v>58</v>
      </c>
      <c r="D41" s="46" t="s">
        <v>88</v>
      </c>
      <c r="E41" s="35" t="s">
        <v>79</v>
      </c>
      <c r="F41" s="5"/>
      <c r="G41" s="2">
        <f>G42</f>
        <v>39.4</v>
      </c>
    </row>
    <row r="42" spans="1:7" ht="78.75">
      <c r="A42" s="4" t="s">
        <v>80</v>
      </c>
      <c r="B42" s="23">
        <v>809</v>
      </c>
      <c r="C42" s="32" t="s">
        <v>58</v>
      </c>
      <c r="D42" s="46" t="s">
        <v>88</v>
      </c>
      <c r="E42" s="35" t="s">
        <v>81</v>
      </c>
      <c r="F42" s="5"/>
      <c r="G42" s="2">
        <f>G43</f>
        <v>39.4</v>
      </c>
    </row>
    <row r="43" spans="1:7" ht="47.25">
      <c r="A43" s="4" t="s">
        <v>89</v>
      </c>
      <c r="B43" s="23">
        <v>809</v>
      </c>
      <c r="C43" s="32" t="s">
        <v>58</v>
      </c>
      <c r="D43" s="46" t="s">
        <v>88</v>
      </c>
      <c r="E43" s="35" t="s">
        <v>130</v>
      </c>
      <c r="F43" s="5"/>
      <c r="G43" s="2">
        <f>G44</f>
        <v>39.4</v>
      </c>
    </row>
    <row r="44" spans="1:7" ht="16.5" customHeight="1">
      <c r="A44" s="4" t="s">
        <v>84</v>
      </c>
      <c r="B44" s="23">
        <v>809</v>
      </c>
      <c r="C44" s="32" t="s">
        <v>58</v>
      </c>
      <c r="D44" s="46" t="s">
        <v>88</v>
      </c>
      <c r="E44" s="35" t="s">
        <v>130</v>
      </c>
      <c r="F44" s="5">
        <v>540</v>
      </c>
      <c r="G44" s="2">
        <v>39.4</v>
      </c>
    </row>
    <row r="45" spans="1:7" ht="15.75">
      <c r="A45" s="34" t="s">
        <v>28</v>
      </c>
      <c r="B45" s="23">
        <v>809</v>
      </c>
      <c r="C45" s="32" t="s">
        <v>58</v>
      </c>
      <c r="D45" s="23">
        <v>11</v>
      </c>
      <c r="E45" s="37"/>
      <c r="F45" s="38"/>
      <c r="G45" s="47">
        <f>G46</f>
        <v>15.8</v>
      </c>
    </row>
    <row r="46" spans="1:7" ht="23.25" customHeight="1">
      <c r="A46" s="4" t="s">
        <v>28</v>
      </c>
      <c r="B46" s="23">
        <v>809</v>
      </c>
      <c r="C46" s="32" t="s">
        <v>58</v>
      </c>
      <c r="D46" s="5">
        <v>11</v>
      </c>
      <c r="E46" s="35" t="s">
        <v>90</v>
      </c>
      <c r="F46" s="5"/>
      <c r="G46" s="2">
        <f>G47</f>
        <v>15.8</v>
      </c>
    </row>
    <row r="47" spans="1:7" ht="15.75" customHeight="1">
      <c r="A47" s="4" t="s">
        <v>91</v>
      </c>
      <c r="B47" s="23">
        <v>809</v>
      </c>
      <c r="C47" s="32" t="s">
        <v>58</v>
      </c>
      <c r="D47" s="5">
        <v>11</v>
      </c>
      <c r="E47" s="35" t="s">
        <v>92</v>
      </c>
      <c r="F47" s="5"/>
      <c r="G47" s="2">
        <f>G48</f>
        <v>15.8</v>
      </c>
    </row>
    <row r="48" spans="1:7" ht="18" customHeight="1">
      <c r="A48" s="4" t="s">
        <v>93</v>
      </c>
      <c r="B48" s="23">
        <v>809</v>
      </c>
      <c r="C48" s="32" t="s">
        <v>58</v>
      </c>
      <c r="D48" s="5">
        <v>11</v>
      </c>
      <c r="E48" s="35" t="s">
        <v>92</v>
      </c>
      <c r="F48" s="5">
        <v>870</v>
      </c>
      <c r="G48" s="2">
        <v>15.8</v>
      </c>
    </row>
    <row r="49" spans="1:7" ht="15.75">
      <c r="A49" s="4" t="s">
        <v>29</v>
      </c>
      <c r="B49" s="23">
        <v>809</v>
      </c>
      <c r="C49" s="32" t="s">
        <v>58</v>
      </c>
      <c r="D49" s="23">
        <v>13</v>
      </c>
      <c r="E49" s="48"/>
      <c r="F49" s="23"/>
      <c r="G49" s="39">
        <f>G50</f>
        <v>112.7</v>
      </c>
    </row>
    <row r="50" spans="1:7" ht="32.25" thickBot="1">
      <c r="A50" s="4" t="s">
        <v>94</v>
      </c>
      <c r="B50" s="5">
        <v>809</v>
      </c>
      <c r="C50" s="46" t="s">
        <v>58</v>
      </c>
      <c r="D50" s="5">
        <v>13</v>
      </c>
      <c r="E50" s="35" t="s">
        <v>95</v>
      </c>
      <c r="F50" s="5"/>
      <c r="G50" s="36">
        <f>G51+G54+G57</f>
        <v>112.7</v>
      </c>
    </row>
    <row r="51" spans="1:7" ht="16.5" thickBot="1">
      <c r="A51" s="65" t="s">
        <v>96</v>
      </c>
      <c r="B51" s="5">
        <v>809</v>
      </c>
      <c r="C51" s="46" t="s">
        <v>58</v>
      </c>
      <c r="D51" s="5">
        <v>13</v>
      </c>
      <c r="E51" s="35" t="s">
        <v>245</v>
      </c>
      <c r="F51" s="5"/>
      <c r="G51" s="36">
        <v>61</v>
      </c>
    </row>
    <row r="52" spans="1:7" ht="32.25" thickBot="1">
      <c r="A52" s="4" t="s">
        <v>100</v>
      </c>
      <c r="B52" s="5">
        <v>809</v>
      </c>
      <c r="C52" s="46" t="s">
        <v>58</v>
      </c>
      <c r="D52" s="5">
        <v>13</v>
      </c>
      <c r="E52" s="35" t="s">
        <v>245</v>
      </c>
      <c r="F52" s="5">
        <v>240</v>
      </c>
      <c r="G52" s="36">
        <v>61</v>
      </c>
    </row>
    <row r="53" spans="1:7" ht="32.25" thickBot="1">
      <c r="A53" s="4" t="s">
        <v>73</v>
      </c>
      <c r="B53" s="5">
        <v>809</v>
      </c>
      <c r="C53" s="46" t="s">
        <v>58</v>
      </c>
      <c r="D53" s="5">
        <v>13</v>
      </c>
      <c r="E53" s="35" t="s">
        <v>245</v>
      </c>
      <c r="F53" s="5">
        <v>244</v>
      </c>
      <c r="G53" s="36">
        <v>61</v>
      </c>
    </row>
    <row r="54" spans="1:7" ht="16.5" thickBot="1">
      <c r="A54" s="4" t="s">
        <v>96</v>
      </c>
      <c r="B54" s="5">
        <v>809</v>
      </c>
      <c r="C54" s="46" t="s">
        <v>58</v>
      </c>
      <c r="D54" s="5">
        <v>13</v>
      </c>
      <c r="E54" s="35" t="s">
        <v>144</v>
      </c>
      <c r="F54" s="5"/>
      <c r="G54" s="36">
        <f>G55</f>
        <v>51.3</v>
      </c>
    </row>
    <row r="55" spans="1:7" ht="32.25" thickBot="1">
      <c r="A55" s="4" t="s">
        <v>97</v>
      </c>
      <c r="B55" s="5">
        <v>809</v>
      </c>
      <c r="C55" s="46" t="s">
        <v>58</v>
      </c>
      <c r="D55" s="5">
        <v>13</v>
      </c>
      <c r="E55" s="35" t="s">
        <v>144</v>
      </c>
      <c r="F55" s="5">
        <v>240</v>
      </c>
      <c r="G55" s="36">
        <v>51.3</v>
      </c>
    </row>
    <row r="56" spans="1:7" ht="32.25" thickBot="1">
      <c r="A56" s="4" t="s">
        <v>73</v>
      </c>
      <c r="B56" s="5">
        <v>809</v>
      </c>
      <c r="C56" s="46" t="s">
        <v>58</v>
      </c>
      <c r="D56" s="5">
        <v>13</v>
      </c>
      <c r="E56" s="35" t="s">
        <v>144</v>
      </c>
      <c r="F56" s="5">
        <v>244</v>
      </c>
      <c r="G56" s="36">
        <v>51.3</v>
      </c>
    </row>
    <row r="57" spans="1:7" ht="21" customHeight="1" thickBot="1">
      <c r="A57" s="4" t="s">
        <v>98</v>
      </c>
      <c r="B57" s="23">
        <v>809</v>
      </c>
      <c r="C57" s="32" t="s">
        <v>58</v>
      </c>
      <c r="D57" s="5">
        <v>13</v>
      </c>
      <c r="E57" s="49" t="s">
        <v>99</v>
      </c>
      <c r="F57" s="5"/>
      <c r="G57" s="2">
        <v>0.4</v>
      </c>
    </row>
    <row r="58" spans="1:7" ht="129" customHeight="1" thickBot="1">
      <c r="A58" s="66" t="s">
        <v>143</v>
      </c>
      <c r="B58" s="23">
        <v>809</v>
      </c>
      <c r="C58" s="32" t="s">
        <v>58</v>
      </c>
      <c r="D58" s="5">
        <v>13</v>
      </c>
      <c r="E58" s="49" t="s">
        <v>99</v>
      </c>
      <c r="F58" s="5"/>
      <c r="G58" s="2">
        <v>0.4</v>
      </c>
    </row>
    <row r="59" spans="1:7" ht="30.75" customHeight="1" thickBot="1">
      <c r="A59" s="4" t="s">
        <v>100</v>
      </c>
      <c r="B59" s="23">
        <v>809</v>
      </c>
      <c r="C59" s="32" t="s">
        <v>58</v>
      </c>
      <c r="D59" s="5">
        <v>13</v>
      </c>
      <c r="E59" s="49" t="s">
        <v>101</v>
      </c>
      <c r="F59" s="5">
        <v>240</v>
      </c>
      <c r="G59" s="2">
        <v>0.4</v>
      </c>
    </row>
    <row r="60" spans="1:7" ht="30.75" customHeight="1">
      <c r="A60" s="4" t="s">
        <v>73</v>
      </c>
      <c r="B60" s="23">
        <v>809</v>
      </c>
      <c r="C60" s="32" t="s">
        <v>58</v>
      </c>
      <c r="D60" s="5">
        <v>13</v>
      </c>
      <c r="E60" s="49" t="s">
        <v>101</v>
      </c>
      <c r="F60" s="5">
        <v>244</v>
      </c>
      <c r="G60" s="2">
        <v>0.4</v>
      </c>
    </row>
    <row r="61" spans="1:7" ht="15.75">
      <c r="A61" s="18" t="s">
        <v>30</v>
      </c>
      <c r="B61" s="23">
        <v>809</v>
      </c>
      <c r="C61" s="32" t="s">
        <v>60</v>
      </c>
      <c r="D61" s="32" t="s">
        <v>59</v>
      </c>
      <c r="E61" s="49"/>
      <c r="F61" s="5"/>
      <c r="G61" s="39">
        <f>G62</f>
        <v>69.6</v>
      </c>
    </row>
    <row r="62" spans="1:7" ht="15.75">
      <c r="A62" s="34" t="s">
        <v>31</v>
      </c>
      <c r="B62" s="23">
        <v>809</v>
      </c>
      <c r="C62" s="32" t="s">
        <v>60</v>
      </c>
      <c r="D62" s="46" t="s">
        <v>102</v>
      </c>
      <c r="E62" s="49" t="s">
        <v>103</v>
      </c>
      <c r="F62" s="5"/>
      <c r="G62" s="2">
        <f>G63</f>
        <v>69.6</v>
      </c>
    </row>
    <row r="63" spans="1:7" ht="24" customHeight="1">
      <c r="A63" s="4" t="s">
        <v>104</v>
      </c>
      <c r="B63" s="23">
        <v>809</v>
      </c>
      <c r="C63" s="32" t="s">
        <v>60</v>
      </c>
      <c r="D63" s="46" t="s">
        <v>102</v>
      </c>
      <c r="E63" s="49" t="s">
        <v>105</v>
      </c>
      <c r="F63" s="5"/>
      <c r="G63" s="2">
        <f>G64</f>
        <v>69.6</v>
      </c>
    </row>
    <row r="64" spans="1:7" ht="31.5">
      <c r="A64" s="4" t="s">
        <v>106</v>
      </c>
      <c r="B64" s="23">
        <v>809</v>
      </c>
      <c r="C64" s="32" t="s">
        <v>60</v>
      </c>
      <c r="D64" s="46" t="s">
        <v>102</v>
      </c>
      <c r="E64" s="49" t="s">
        <v>107</v>
      </c>
      <c r="F64" s="5"/>
      <c r="G64" s="2">
        <f>G65</f>
        <v>69.6</v>
      </c>
    </row>
    <row r="65" spans="1:7" ht="21" customHeight="1">
      <c r="A65" s="4" t="s">
        <v>108</v>
      </c>
      <c r="B65" s="23">
        <v>809</v>
      </c>
      <c r="C65" s="32" t="s">
        <v>60</v>
      </c>
      <c r="D65" s="46" t="s">
        <v>102</v>
      </c>
      <c r="E65" s="49" t="s">
        <v>107</v>
      </c>
      <c r="F65" s="5">
        <v>530</v>
      </c>
      <c r="G65" s="2">
        <v>69.6</v>
      </c>
    </row>
    <row r="66" spans="1:7" ht="31.5">
      <c r="A66" s="18" t="s">
        <v>32</v>
      </c>
      <c r="B66" s="23">
        <v>809</v>
      </c>
      <c r="C66" s="32" t="s">
        <v>102</v>
      </c>
      <c r="D66" s="32" t="s">
        <v>59</v>
      </c>
      <c r="E66" s="49"/>
      <c r="F66" s="5"/>
      <c r="G66" s="39">
        <f>G67+G70</f>
        <v>47.3</v>
      </c>
    </row>
    <row r="67" spans="1:7" ht="31.5">
      <c r="A67" s="4" t="s">
        <v>109</v>
      </c>
      <c r="B67" s="5">
        <v>809</v>
      </c>
      <c r="C67" s="46" t="s">
        <v>102</v>
      </c>
      <c r="D67" s="46" t="s">
        <v>110</v>
      </c>
      <c r="E67" s="49"/>
      <c r="F67" s="5"/>
      <c r="G67" s="36">
        <f>G68</f>
        <v>10</v>
      </c>
    </row>
    <row r="68" spans="1:7" ht="31.5">
      <c r="A68" s="4" t="s">
        <v>111</v>
      </c>
      <c r="B68" s="5">
        <v>809</v>
      </c>
      <c r="C68" s="46" t="s">
        <v>102</v>
      </c>
      <c r="D68" s="46" t="s">
        <v>110</v>
      </c>
      <c r="E68" s="49" t="s">
        <v>112</v>
      </c>
      <c r="F68" s="5">
        <v>240</v>
      </c>
      <c r="G68" s="36">
        <f>G69</f>
        <v>10</v>
      </c>
    </row>
    <row r="69" spans="1:7" ht="31.5">
      <c r="A69" s="4" t="s">
        <v>97</v>
      </c>
      <c r="B69" s="5">
        <v>809</v>
      </c>
      <c r="C69" s="46" t="s">
        <v>102</v>
      </c>
      <c r="D69" s="46" t="s">
        <v>110</v>
      </c>
      <c r="E69" s="49" t="s">
        <v>112</v>
      </c>
      <c r="F69" s="5">
        <v>244</v>
      </c>
      <c r="G69" s="36">
        <v>10</v>
      </c>
    </row>
    <row r="70" spans="1:7" ht="15.75">
      <c r="A70" s="4" t="s">
        <v>33</v>
      </c>
      <c r="B70" s="23">
        <v>809</v>
      </c>
      <c r="C70" s="32" t="s">
        <v>102</v>
      </c>
      <c r="D70" s="46">
        <v>10</v>
      </c>
      <c r="E70" s="35"/>
      <c r="F70" s="38"/>
      <c r="G70" s="39">
        <f>G71</f>
        <v>37.3</v>
      </c>
    </row>
    <row r="71" spans="1:7" ht="31.5" customHeight="1">
      <c r="A71" s="4" t="s">
        <v>113</v>
      </c>
      <c r="B71" s="23">
        <v>809</v>
      </c>
      <c r="C71" s="32" t="s">
        <v>102</v>
      </c>
      <c r="D71" s="46">
        <v>10</v>
      </c>
      <c r="E71" s="49" t="s">
        <v>114</v>
      </c>
      <c r="F71" s="38"/>
      <c r="G71" s="2">
        <f>G72</f>
        <v>37.3</v>
      </c>
    </row>
    <row r="72" spans="1:7" ht="31.5">
      <c r="A72" s="50" t="s">
        <v>97</v>
      </c>
      <c r="B72" s="23">
        <v>809</v>
      </c>
      <c r="C72" s="32" t="s">
        <v>102</v>
      </c>
      <c r="D72" s="46">
        <v>10</v>
      </c>
      <c r="E72" s="49" t="s">
        <v>115</v>
      </c>
      <c r="F72" s="5">
        <v>240</v>
      </c>
      <c r="G72" s="2">
        <f>G73</f>
        <v>37.3</v>
      </c>
    </row>
    <row r="73" spans="1:7" ht="31.5">
      <c r="A73" s="4" t="s">
        <v>73</v>
      </c>
      <c r="B73" s="23">
        <v>809</v>
      </c>
      <c r="C73" s="32" t="s">
        <v>102</v>
      </c>
      <c r="D73" s="46" t="s">
        <v>116</v>
      </c>
      <c r="E73" s="49" t="s">
        <v>115</v>
      </c>
      <c r="F73" s="5">
        <v>244</v>
      </c>
      <c r="G73" s="2">
        <v>37.3</v>
      </c>
    </row>
    <row r="74" spans="1:7" ht="15.75">
      <c r="A74" s="18" t="s">
        <v>34</v>
      </c>
      <c r="B74" s="23">
        <v>809</v>
      </c>
      <c r="C74" s="32" t="s">
        <v>67</v>
      </c>
      <c r="D74" s="32" t="s">
        <v>59</v>
      </c>
      <c r="E74" s="35"/>
      <c r="F74" s="5"/>
      <c r="G74" s="33">
        <f>G75</f>
        <v>280.6</v>
      </c>
    </row>
    <row r="75" spans="1:7" ht="15.75">
      <c r="A75" s="4" t="s">
        <v>35</v>
      </c>
      <c r="B75" s="23">
        <v>809</v>
      </c>
      <c r="C75" s="46" t="s">
        <v>67</v>
      </c>
      <c r="D75" s="46" t="s">
        <v>110</v>
      </c>
      <c r="E75" s="35"/>
      <c r="F75" s="5"/>
      <c r="G75" s="36">
        <f>G76</f>
        <v>280.6</v>
      </c>
    </row>
    <row r="76" spans="1:7" ht="19.5" customHeight="1">
      <c r="A76" s="4" t="s">
        <v>117</v>
      </c>
      <c r="B76" s="23">
        <v>809</v>
      </c>
      <c r="C76" s="46" t="s">
        <v>67</v>
      </c>
      <c r="D76" s="46" t="s">
        <v>110</v>
      </c>
      <c r="E76" s="35" t="s">
        <v>118</v>
      </c>
      <c r="F76" s="5"/>
      <c r="G76" s="36">
        <f>G77</f>
        <v>280.6</v>
      </c>
    </row>
    <row r="77" spans="1:7" ht="20.25" customHeight="1">
      <c r="A77" s="4" t="s">
        <v>119</v>
      </c>
      <c r="B77" s="23">
        <v>809</v>
      </c>
      <c r="C77" s="46" t="s">
        <v>67</v>
      </c>
      <c r="D77" s="46" t="s">
        <v>110</v>
      </c>
      <c r="E77" s="35" t="s">
        <v>120</v>
      </c>
      <c r="F77" s="5"/>
      <c r="G77" s="36">
        <f>G78</f>
        <v>280.6</v>
      </c>
    </row>
    <row r="78" spans="1:7" ht="21" customHeight="1">
      <c r="A78" s="194" t="s">
        <v>121</v>
      </c>
      <c r="B78" s="191">
        <v>809</v>
      </c>
      <c r="C78" s="209" t="s">
        <v>67</v>
      </c>
      <c r="D78" s="209" t="s">
        <v>110</v>
      </c>
      <c r="E78" s="193" t="s">
        <v>120</v>
      </c>
      <c r="F78" s="194">
        <v>240</v>
      </c>
      <c r="G78" s="195">
        <f>G80</f>
        <v>280.6</v>
      </c>
    </row>
    <row r="79" spans="1:7" ht="13.5" customHeight="1" thickBot="1">
      <c r="A79" s="194"/>
      <c r="B79" s="191"/>
      <c r="C79" s="209"/>
      <c r="D79" s="209"/>
      <c r="E79" s="193"/>
      <c r="F79" s="194"/>
      <c r="G79" s="195"/>
    </row>
    <row r="80" spans="1:7" ht="32.25" customHeight="1" thickBot="1">
      <c r="A80" s="42" t="s">
        <v>122</v>
      </c>
      <c r="B80" s="51">
        <v>809</v>
      </c>
      <c r="C80" s="52" t="s">
        <v>67</v>
      </c>
      <c r="D80" s="52" t="s">
        <v>110</v>
      </c>
      <c r="E80" s="53" t="s">
        <v>120</v>
      </c>
      <c r="F80" s="42">
        <v>244</v>
      </c>
      <c r="G80" s="54">
        <v>280.6</v>
      </c>
    </row>
    <row r="81" spans="1:7" ht="12.75" customHeight="1" thickBot="1">
      <c r="A81" s="196" t="s">
        <v>36</v>
      </c>
      <c r="B81" s="198">
        <v>809</v>
      </c>
      <c r="C81" s="192" t="s">
        <v>123</v>
      </c>
      <c r="D81" s="192" t="s">
        <v>59</v>
      </c>
      <c r="E81" s="193"/>
      <c r="F81" s="194"/>
      <c r="G81" s="199">
        <f>G91+G88+G83</f>
        <v>592.9000000000001</v>
      </c>
    </row>
    <row r="82" spans="1:7" ht="13.5" customHeight="1" thickBot="1">
      <c r="A82" s="197"/>
      <c r="B82" s="198"/>
      <c r="C82" s="192"/>
      <c r="D82" s="192"/>
      <c r="E82" s="193"/>
      <c r="F82" s="194"/>
      <c r="G82" s="199"/>
    </row>
    <row r="83" spans="1:7" ht="21" customHeight="1" thickBot="1">
      <c r="A83" s="4" t="s">
        <v>37</v>
      </c>
      <c r="B83" s="23">
        <v>809</v>
      </c>
      <c r="C83" s="46" t="s">
        <v>123</v>
      </c>
      <c r="D83" s="46" t="s">
        <v>58</v>
      </c>
      <c r="E83" s="35"/>
      <c r="F83" s="5"/>
      <c r="G83" s="33">
        <f>G84</f>
        <v>127.5</v>
      </c>
    </row>
    <row r="84" spans="1:7" ht="24.75" customHeight="1" thickBot="1">
      <c r="A84" s="4" t="s">
        <v>148</v>
      </c>
      <c r="B84" s="23">
        <v>809</v>
      </c>
      <c r="C84" s="46" t="s">
        <v>123</v>
      </c>
      <c r="D84" s="46" t="s">
        <v>58</v>
      </c>
      <c r="E84" s="35" t="s">
        <v>151</v>
      </c>
      <c r="F84" s="5"/>
      <c r="G84" s="36">
        <f>G85</f>
        <v>127.5</v>
      </c>
    </row>
    <row r="85" spans="1:7" ht="36.75" customHeight="1" thickBot="1">
      <c r="A85" s="42" t="s">
        <v>149</v>
      </c>
      <c r="B85" s="43">
        <v>809</v>
      </c>
      <c r="C85" s="69" t="s">
        <v>123</v>
      </c>
      <c r="D85" s="69" t="s">
        <v>58</v>
      </c>
      <c r="E85" s="44" t="s">
        <v>152</v>
      </c>
      <c r="F85" s="45"/>
      <c r="G85" s="160">
        <f>G86</f>
        <v>127.5</v>
      </c>
    </row>
    <row r="86" spans="1:7" ht="36.75" customHeight="1" thickBot="1">
      <c r="A86" s="154" t="s">
        <v>122</v>
      </c>
      <c r="B86" s="155">
        <v>809</v>
      </c>
      <c r="C86" s="161" t="s">
        <v>123</v>
      </c>
      <c r="D86" s="161" t="s">
        <v>58</v>
      </c>
      <c r="E86" s="157" t="s">
        <v>152</v>
      </c>
      <c r="F86" s="158">
        <v>240</v>
      </c>
      <c r="G86" s="162">
        <f>G87</f>
        <v>127.5</v>
      </c>
    </row>
    <row r="87" spans="1:7" ht="33" customHeight="1" thickBot="1">
      <c r="A87" s="4" t="s">
        <v>150</v>
      </c>
      <c r="B87" s="23">
        <v>809</v>
      </c>
      <c r="C87" s="46" t="s">
        <v>123</v>
      </c>
      <c r="D87" s="46" t="s">
        <v>58</v>
      </c>
      <c r="E87" s="35" t="s">
        <v>152</v>
      </c>
      <c r="F87" s="5">
        <v>243</v>
      </c>
      <c r="G87" s="36">
        <v>127.5</v>
      </c>
    </row>
    <row r="88" spans="1:7" ht="19.5" customHeight="1" thickBot="1">
      <c r="A88" s="68" t="s">
        <v>38</v>
      </c>
      <c r="B88" s="23">
        <v>809</v>
      </c>
      <c r="C88" s="32" t="s">
        <v>123</v>
      </c>
      <c r="D88" s="32" t="s">
        <v>60</v>
      </c>
      <c r="E88" s="35"/>
      <c r="F88" s="5"/>
      <c r="G88" s="33">
        <f>G89</f>
        <v>11.8</v>
      </c>
    </row>
    <row r="89" spans="1:7" ht="24" customHeight="1" thickBot="1">
      <c r="A89" s="68" t="s">
        <v>145</v>
      </c>
      <c r="B89" s="23">
        <v>809</v>
      </c>
      <c r="C89" s="32" t="s">
        <v>123</v>
      </c>
      <c r="D89" s="32" t="s">
        <v>60</v>
      </c>
      <c r="E89" s="35" t="s">
        <v>146</v>
      </c>
      <c r="F89" s="5"/>
      <c r="G89" s="36">
        <f>G90</f>
        <v>11.8</v>
      </c>
    </row>
    <row r="90" spans="1:7" ht="37.5" customHeight="1" thickBot="1">
      <c r="A90" s="67" t="s">
        <v>73</v>
      </c>
      <c r="B90" s="23">
        <v>809</v>
      </c>
      <c r="C90" s="32" t="s">
        <v>123</v>
      </c>
      <c r="D90" s="32" t="s">
        <v>60</v>
      </c>
      <c r="E90" s="35" t="s">
        <v>146</v>
      </c>
      <c r="F90" s="5">
        <v>244</v>
      </c>
      <c r="G90" s="36">
        <v>11.8</v>
      </c>
    </row>
    <row r="91" spans="1:7" ht="24" customHeight="1" thickBot="1">
      <c r="A91" s="4" t="s">
        <v>39</v>
      </c>
      <c r="B91" s="23">
        <v>809</v>
      </c>
      <c r="C91" s="46" t="s">
        <v>123</v>
      </c>
      <c r="D91" s="46" t="s">
        <v>102</v>
      </c>
      <c r="E91" s="35"/>
      <c r="F91" s="5"/>
      <c r="G91" s="55">
        <f>G92</f>
        <v>453.6</v>
      </c>
    </row>
    <row r="92" spans="1:7" ht="27" customHeight="1" thickBot="1">
      <c r="A92" s="4" t="s">
        <v>39</v>
      </c>
      <c r="B92" s="23">
        <v>809</v>
      </c>
      <c r="C92" s="46" t="s">
        <v>123</v>
      </c>
      <c r="D92" s="46" t="s">
        <v>102</v>
      </c>
      <c r="E92" s="35" t="s">
        <v>95</v>
      </c>
      <c r="F92" s="5"/>
      <c r="G92" s="56">
        <f>G93+G96</f>
        <v>453.6</v>
      </c>
    </row>
    <row r="93" spans="1:7" ht="21" customHeight="1">
      <c r="A93" s="4" t="s">
        <v>124</v>
      </c>
      <c r="B93" s="23">
        <v>809</v>
      </c>
      <c r="C93" s="46" t="s">
        <v>123</v>
      </c>
      <c r="D93" s="46" t="s">
        <v>102</v>
      </c>
      <c r="E93" s="35" t="s">
        <v>125</v>
      </c>
      <c r="F93" s="5"/>
      <c r="G93" s="56">
        <f>G94</f>
        <v>245.4</v>
      </c>
    </row>
    <row r="94" spans="1:7" ht="33" customHeight="1">
      <c r="A94" s="4" t="s">
        <v>97</v>
      </c>
      <c r="B94" s="23">
        <v>809</v>
      </c>
      <c r="C94" s="46" t="s">
        <v>123</v>
      </c>
      <c r="D94" s="46" t="s">
        <v>102</v>
      </c>
      <c r="E94" s="35" t="s">
        <v>125</v>
      </c>
      <c r="F94" s="5">
        <v>240</v>
      </c>
      <c r="G94" s="56">
        <f>G95</f>
        <v>245.4</v>
      </c>
    </row>
    <row r="95" spans="1:7" ht="33" customHeight="1">
      <c r="A95" s="4" t="s">
        <v>73</v>
      </c>
      <c r="B95" s="23">
        <v>809</v>
      </c>
      <c r="C95" s="46" t="s">
        <v>123</v>
      </c>
      <c r="D95" s="46" t="s">
        <v>102</v>
      </c>
      <c r="E95" s="35" t="s">
        <v>125</v>
      </c>
      <c r="F95" s="5">
        <v>244</v>
      </c>
      <c r="G95" s="56">
        <v>245.4</v>
      </c>
    </row>
    <row r="96" spans="1:7" ht="25.5" customHeight="1">
      <c r="A96" s="4" t="s">
        <v>126</v>
      </c>
      <c r="B96" s="23">
        <v>809</v>
      </c>
      <c r="C96" s="46" t="s">
        <v>123</v>
      </c>
      <c r="D96" s="46" t="s">
        <v>102</v>
      </c>
      <c r="E96" s="35" t="s">
        <v>127</v>
      </c>
      <c r="F96" s="5"/>
      <c r="G96" s="56">
        <f>G97</f>
        <v>208.2</v>
      </c>
    </row>
    <row r="97" spans="1:7" ht="31.5" customHeight="1">
      <c r="A97" s="4" t="s">
        <v>97</v>
      </c>
      <c r="B97" s="23">
        <v>809</v>
      </c>
      <c r="C97" s="46" t="s">
        <v>123</v>
      </c>
      <c r="D97" s="46" t="s">
        <v>102</v>
      </c>
      <c r="E97" s="35" t="s">
        <v>127</v>
      </c>
      <c r="F97" s="5">
        <v>240</v>
      </c>
      <c r="G97" s="56">
        <f>G98</f>
        <v>208.2</v>
      </c>
    </row>
    <row r="98" spans="1:7" ht="31.5" customHeight="1">
      <c r="A98" s="4" t="s">
        <v>73</v>
      </c>
      <c r="B98" s="23">
        <v>809</v>
      </c>
      <c r="C98" s="46" t="s">
        <v>123</v>
      </c>
      <c r="D98" s="46" t="s">
        <v>102</v>
      </c>
      <c r="E98" s="35" t="s">
        <v>127</v>
      </c>
      <c r="F98" s="5">
        <v>244</v>
      </c>
      <c r="G98" s="56">
        <v>208.2</v>
      </c>
    </row>
    <row r="99" spans="1:7" ht="15.75">
      <c r="A99" s="18" t="s">
        <v>40</v>
      </c>
      <c r="B99" s="23">
        <v>809</v>
      </c>
      <c r="C99" s="32" t="s">
        <v>128</v>
      </c>
      <c r="D99" s="32" t="s">
        <v>59</v>
      </c>
      <c r="E99" s="35"/>
      <c r="F99" s="5"/>
      <c r="G99" s="23">
        <f>G101</f>
        <v>7.4</v>
      </c>
    </row>
    <row r="100" spans="1:7" ht="26.25" customHeight="1">
      <c r="A100" s="4" t="s">
        <v>129</v>
      </c>
      <c r="B100" s="23">
        <v>809</v>
      </c>
      <c r="C100" s="46" t="s">
        <v>128</v>
      </c>
      <c r="D100" s="46" t="s">
        <v>128</v>
      </c>
      <c r="E100" s="35"/>
      <c r="F100" s="5"/>
      <c r="G100" s="5">
        <f>G101</f>
        <v>7.4</v>
      </c>
    </row>
    <row r="101" spans="1:7" ht="21.75" customHeight="1">
      <c r="A101" s="4" t="s">
        <v>78</v>
      </c>
      <c r="B101" s="23">
        <v>809</v>
      </c>
      <c r="C101" s="46" t="s">
        <v>128</v>
      </c>
      <c r="D101" s="46" t="s">
        <v>128</v>
      </c>
      <c r="E101" s="35" t="s">
        <v>147</v>
      </c>
      <c r="F101" s="5"/>
      <c r="G101" s="5">
        <f>G102</f>
        <v>7.4</v>
      </c>
    </row>
    <row r="102" spans="1:7" ht="81.75" customHeight="1">
      <c r="A102" s="4" t="s">
        <v>80</v>
      </c>
      <c r="B102" s="23">
        <v>809</v>
      </c>
      <c r="C102" s="46" t="s">
        <v>128</v>
      </c>
      <c r="D102" s="46" t="s">
        <v>128</v>
      </c>
      <c r="E102" s="35" t="s">
        <v>147</v>
      </c>
      <c r="F102" s="5"/>
      <c r="G102" s="5">
        <f>G103</f>
        <v>7.4</v>
      </c>
    </row>
    <row r="103" spans="1:7" ht="49.5" customHeight="1" thickBot="1">
      <c r="A103" s="4" t="s">
        <v>131</v>
      </c>
      <c r="B103" s="23">
        <v>809</v>
      </c>
      <c r="C103" s="46" t="s">
        <v>128</v>
      </c>
      <c r="D103" s="46" t="s">
        <v>128</v>
      </c>
      <c r="E103" s="35" t="s">
        <v>147</v>
      </c>
      <c r="F103" s="5">
        <v>540</v>
      </c>
      <c r="G103" s="5">
        <v>7.4</v>
      </c>
    </row>
    <row r="104" spans="1:7" ht="16.5" thickBot="1">
      <c r="A104" s="51" t="s">
        <v>42</v>
      </c>
      <c r="B104" s="43">
        <v>809</v>
      </c>
      <c r="C104" s="62" t="s">
        <v>132</v>
      </c>
      <c r="D104" s="62" t="s">
        <v>59</v>
      </c>
      <c r="E104" s="163"/>
      <c r="F104" s="43"/>
      <c r="G104" s="164">
        <f>G105</f>
        <v>20.9</v>
      </c>
    </row>
    <row r="105" spans="1:7" ht="16.5" thickBot="1">
      <c r="A105" s="154" t="s">
        <v>43</v>
      </c>
      <c r="B105" s="155">
        <v>809</v>
      </c>
      <c r="C105" s="161" t="s">
        <v>132</v>
      </c>
      <c r="D105" s="161" t="s">
        <v>58</v>
      </c>
      <c r="E105" s="157"/>
      <c r="F105" s="158"/>
      <c r="G105" s="165">
        <f>G106+G108</f>
        <v>20.9</v>
      </c>
    </row>
    <row r="106" spans="1:7" ht="16.5" thickBot="1">
      <c r="A106" s="166" t="s">
        <v>156</v>
      </c>
      <c r="B106" s="43">
        <v>809</v>
      </c>
      <c r="C106" s="69" t="s">
        <v>132</v>
      </c>
      <c r="D106" s="69" t="s">
        <v>58</v>
      </c>
      <c r="E106" s="44" t="s">
        <v>155</v>
      </c>
      <c r="F106" s="45"/>
      <c r="G106" s="167">
        <f>G107</f>
        <v>19.9</v>
      </c>
    </row>
    <row r="107" spans="1:7" ht="16.5" thickBot="1">
      <c r="A107" s="169" t="s">
        <v>157</v>
      </c>
      <c r="B107" s="70">
        <v>809</v>
      </c>
      <c r="C107" s="161" t="s">
        <v>132</v>
      </c>
      <c r="D107" s="161" t="s">
        <v>58</v>
      </c>
      <c r="E107" s="157" t="s">
        <v>155</v>
      </c>
      <c r="F107" s="158">
        <v>612</v>
      </c>
      <c r="G107" s="165">
        <v>19.9</v>
      </c>
    </row>
    <row r="108" spans="1:7" ht="16.5" thickBot="1">
      <c r="A108" s="168" t="s">
        <v>78</v>
      </c>
      <c r="B108" s="23">
        <v>809</v>
      </c>
      <c r="C108" s="46" t="s">
        <v>132</v>
      </c>
      <c r="D108" s="46" t="s">
        <v>58</v>
      </c>
      <c r="E108" s="35" t="s">
        <v>79</v>
      </c>
      <c r="F108" s="5"/>
      <c r="G108" s="56">
        <f>G109</f>
        <v>1</v>
      </c>
    </row>
    <row r="109" spans="1:7" ht="81.75" customHeight="1" thickBot="1">
      <c r="A109" s="4" t="s">
        <v>80</v>
      </c>
      <c r="B109" s="23">
        <v>809</v>
      </c>
      <c r="C109" s="46" t="s">
        <v>132</v>
      </c>
      <c r="D109" s="46" t="s">
        <v>58</v>
      </c>
      <c r="E109" s="35" t="s">
        <v>133</v>
      </c>
      <c r="F109" s="5"/>
      <c r="G109" s="56">
        <f>G110</f>
        <v>1</v>
      </c>
    </row>
    <row r="110" spans="1:7" ht="112.5" customHeight="1">
      <c r="A110" s="57" t="s">
        <v>134</v>
      </c>
      <c r="B110" s="23">
        <v>809</v>
      </c>
      <c r="C110" s="46" t="s">
        <v>132</v>
      </c>
      <c r="D110" s="46" t="s">
        <v>58</v>
      </c>
      <c r="E110" s="35" t="s">
        <v>133</v>
      </c>
      <c r="F110" s="5">
        <v>540</v>
      </c>
      <c r="G110" s="56">
        <v>1</v>
      </c>
    </row>
    <row r="111" spans="1:7" ht="12.75" customHeight="1" thickBot="1">
      <c r="A111" s="191" t="s">
        <v>44</v>
      </c>
      <c r="B111" s="191">
        <v>809</v>
      </c>
      <c r="C111" s="192">
        <v>10</v>
      </c>
      <c r="D111" s="192" t="s">
        <v>59</v>
      </c>
      <c r="E111" s="193"/>
      <c r="F111" s="194"/>
      <c r="G111" s="172">
        <f>G113</f>
        <v>264.2</v>
      </c>
    </row>
    <row r="112" spans="1:7" ht="9.75" customHeight="1" thickBot="1">
      <c r="A112" s="191"/>
      <c r="B112" s="191"/>
      <c r="C112" s="192"/>
      <c r="D112" s="192"/>
      <c r="E112" s="193"/>
      <c r="F112" s="194"/>
      <c r="G112" s="190"/>
    </row>
    <row r="113" spans="1:7" ht="16.5" thickBot="1">
      <c r="A113" s="40" t="s">
        <v>45</v>
      </c>
      <c r="B113" s="31">
        <v>809</v>
      </c>
      <c r="C113" s="58">
        <v>10</v>
      </c>
      <c r="D113" s="58" t="s">
        <v>58</v>
      </c>
      <c r="E113" s="41"/>
      <c r="F113" s="60"/>
      <c r="G113" s="61">
        <f>G114</f>
        <v>264.2</v>
      </c>
    </row>
    <row r="114" spans="1:7" ht="15.75">
      <c r="A114" s="4" t="s">
        <v>135</v>
      </c>
      <c r="B114" s="23">
        <v>809</v>
      </c>
      <c r="C114" s="46">
        <v>10</v>
      </c>
      <c r="D114" s="46" t="s">
        <v>58</v>
      </c>
      <c r="E114" s="35" t="s">
        <v>136</v>
      </c>
      <c r="F114" s="5"/>
      <c r="G114" s="56">
        <f>G115</f>
        <v>264.2</v>
      </c>
    </row>
    <row r="115" spans="1:7" ht="31.5">
      <c r="A115" s="4" t="s">
        <v>137</v>
      </c>
      <c r="B115" s="23">
        <v>809</v>
      </c>
      <c r="C115" s="46">
        <v>10</v>
      </c>
      <c r="D115" s="46" t="s">
        <v>58</v>
      </c>
      <c r="E115" s="35" t="s">
        <v>138</v>
      </c>
      <c r="F115" s="5"/>
      <c r="G115" s="56">
        <f>G116</f>
        <v>264.2</v>
      </c>
    </row>
    <row r="116" spans="1:7" ht="31.5">
      <c r="A116" s="4" t="s">
        <v>139</v>
      </c>
      <c r="B116" s="23">
        <v>809</v>
      </c>
      <c r="C116" s="46" t="s">
        <v>140</v>
      </c>
      <c r="D116" s="46" t="s">
        <v>58</v>
      </c>
      <c r="E116" s="35" t="s">
        <v>138</v>
      </c>
      <c r="F116" s="5">
        <v>320</v>
      </c>
      <c r="G116" s="56">
        <f>G117</f>
        <v>264.2</v>
      </c>
    </row>
    <row r="117" spans="1:7" ht="15.75">
      <c r="A117" s="4" t="s">
        <v>141</v>
      </c>
      <c r="B117" s="23">
        <v>809</v>
      </c>
      <c r="C117" s="46">
        <v>10</v>
      </c>
      <c r="D117" s="46" t="s">
        <v>58</v>
      </c>
      <c r="E117" s="35" t="s">
        <v>138</v>
      </c>
      <c r="F117" s="5">
        <v>321</v>
      </c>
      <c r="G117" s="56">
        <v>264.2</v>
      </c>
    </row>
    <row r="118" spans="1:8" ht="15.75">
      <c r="A118" s="18" t="s">
        <v>46</v>
      </c>
      <c r="B118" s="5"/>
      <c r="C118" s="5"/>
      <c r="D118" s="5"/>
      <c r="E118" s="5"/>
      <c r="F118" s="5"/>
      <c r="G118" s="55">
        <f>G111+G104+G99+G81+G74+G66+G61+G15</f>
        <v>3247.6000000000004</v>
      </c>
      <c r="H118" t="s">
        <v>4</v>
      </c>
    </row>
  </sheetData>
  <sheetProtection selectLockedCells="1" selectUnlockedCells="1"/>
  <mergeCells count="36">
    <mergeCell ref="A10:G10"/>
    <mergeCell ref="A11:G11"/>
    <mergeCell ref="D5:G5"/>
    <mergeCell ref="C6:G6"/>
    <mergeCell ref="A7:G7"/>
    <mergeCell ref="A9:G9"/>
    <mergeCell ref="G33:G34"/>
    <mergeCell ref="A78:A79"/>
    <mergeCell ref="B78:B79"/>
    <mergeCell ref="C78:C79"/>
    <mergeCell ref="D78:D79"/>
    <mergeCell ref="E78:E79"/>
    <mergeCell ref="A33:A34"/>
    <mergeCell ref="B33:B34"/>
    <mergeCell ref="E33:E34"/>
    <mergeCell ref="F33:F34"/>
    <mergeCell ref="F78:F79"/>
    <mergeCell ref="G78:G79"/>
    <mergeCell ref="A81:A82"/>
    <mergeCell ref="B81:B82"/>
    <mergeCell ref="C81:C82"/>
    <mergeCell ref="D81:D82"/>
    <mergeCell ref="E81:E82"/>
    <mergeCell ref="F81:F82"/>
    <mergeCell ref="G81:G82"/>
    <mergeCell ref="G111:G112"/>
    <mergeCell ref="A111:A112"/>
    <mergeCell ref="B111:B112"/>
    <mergeCell ref="C111:C112"/>
    <mergeCell ref="D111:D112"/>
    <mergeCell ref="E111:E112"/>
    <mergeCell ref="F111:F112"/>
    <mergeCell ref="A4:G4"/>
    <mergeCell ref="B1:G1"/>
    <mergeCell ref="A2:G2"/>
    <mergeCell ref="A3:G3"/>
  </mergeCells>
  <printOptions/>
  <pageMargins left="0.7874015748031497" right="0.26" top="0.24" bottom="0.27" header="0.2362204724409449" footer="0.27"/>
  <pageSetup horizontalDpi="300" verticalDpi="300" orientation="landscape" paperSize="9" scale="87" r:id="rId1"/>
  <rowBreaks count="5" manualBreakCount="5">
    <brk id="25" max="72" man="1"/>
    <brk id="42" max="255" man="1"/>
    <brk id="62" max="255" man="1"/>
    <brk id="86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2015-06-24T06:48:48Z</cp:lastPrinted>
  <dcterms:modified xsi:type="dcterms:W3CDTF">2015-06-24T07:25:43Z</dcterms:modified>
  <cp:category/>
  <cp:version/>
  <cp:contentType/>
  <cp:contentStatus/>
</cp:coreProperties>
</file>